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RZETARGI 2025\OG.261.5.2025 Sprzatanie 2026-2027\"/>
    </mc:Choice>
  </mc:AlternateContent>
  <bookViews>
    <workbookView xWindow="0" yWindow="0" windowWidth="28800" windowHeight="126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6" i="1" l="1"/>
  <c r="I82" i="1"/>
  <c r="G78" i="1" l="1"/>
  <c r="G70" i="1"/>
  <c r="J85" i="1" l="1"/>
  <c r="K85" i="1"/>
  <c r="L85" i="1"/>
  <c r="M85" i="1"/>
  <c r="M39" i="1"/>
  <c r="I72" i="1"/>
  <c r="I67" i="1"/>
  <c r="D64" i="1"/>
  <c r="F80" i="1"/>
  <c r="D79" i="1"/>
  <c r="H81" i="1"/>
  <c r="H74" i="1"/>
  <c r="H75" i="1"/>
  <c r="H76" i="1"/>
  <c r="H77" i="1"/>
  <c r="H73" i="1"/>
  <c r="H71" i="1"/>
  <c r="H69" i="1"/>
  <c r="H68" i="1"/>
  <c r="H66" i="1"/>
  <c r="H65" i="1"/>
  <c r="H62" i="1"/>
  <c r="H63" i="1"/>
  <c r="H61" i="1"/>
  <c r="H59" i="1"/>
  <c r="C85" i="1"/>
  <c r="R84" i="1"/>
  <c r="O85" i="1"/>
  <c r="R58" i="1" l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L81" i="1"/>
  <c r="M80" i="1"/>
  <c r="M79" i="1"/>
  <c r="L74" i="1"/>
  <c r="L75" i="1"/>
  <c r="L76" i="1"/>
  <c r="L77" i="1"/>
  <c r="L78" i="1"/>
  <c r="L73" i="1"/>
  <c r="L69" i="1"/>
  <c r="L70" i="1"/>
  <c r="L71" i="1"/>
  <c r="L68" i="1"/>
  <c r="L66" i="1"/>
  <c r="L65" i="1"/>
  <c r="L64" i="1"/>
  <c r="L63" i="1"/>
  <c r="L62" i="1"/>
  <c r="L61" i="1"/>
  <c r="K82" i="1"/>
  <c r="K72" i="1"/>
  <c r="K67" i="1"/>
  <c r="K60" i="1"/>
  <c r="K59" i="1"/>
  <c r="K58" i="1"/>
  <c r="I60" i="1"/>
  <c r="I58" i="1"/>
  <c r="R56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J52" i="1"/>
  <c r="J53" i="1"/>
  <c r="J51" i="1"/>
  <c r="M55" i="1"/>
  <c r="M54" i="1"/>
  <c r="L50" i="1"/>
  <c r="L49" i="1"/>
  <c r="M48" i="1"/>
  <c r="M47" i="1"/>
  <c r="L46" i="1"/>
  <c r="L45" i="1"/>
  <c r="K56" i="1"/>
  <c r="K35" i="1"/>
  <c r="K36" i="1"/>
  <c r="K34" i="1"/>
  <c r="F39" i="1"/>
  <c r="F55" i="1"/>
  <c r="F54" i="1"/>
  <c r="H56" i="1"/>
  <c r="H47" i="1"/>
  <c r="H48" i="1"/>
  <c r="H49" i="1"/>
  <c r="H50" i="1"/>
  <c r="H51" i="1"/>
  <c r="H52" i="1"/>
  <c r="H53" i="1"/>
  <c r="H46" i="1"/>
  <c r="H41" i="1"/>
  <c r="J41" i="1" s="1"/>
  <c r="H42" i="1"/>
  <c r="J42" i="1" s="1"/>
  <c r="H43" i="1"/>
  <c r="L43" i="1" s="1"/>
  <c r="H44" i="1"/>
  <c r="L44" i="1" s="1"/>
  <c r="H40" i="1"/>
  <c r="J40" i="1" s="1"/>
  <c r="H37" i="1"/>
  <c r="L37" i="1" s="1"/>
  <c r="H38" i="1"/>
  <c r="L38" i="1" s="1"/>
  <c r="H36" i="1"/>
  <c r="G45" i="1"/>
  <c r="G85" i="1" s="1"/>
  <c r="I34" i="1"/>
  <c r="F26" i="1"/>
  <c r="D30" i="1"/>
  <c r="D31" i="1"/>
  <c r="D29" i="1"/>
  <c r="D28" i="1"/>
  <c r="E22" i="1"/>
  <c r="E23" i="1"/>
  <c r="E24" i="1"/>
  <c r="E25" i="1"/>
  <c r="E21" i="1"/>
  <c r="D19" i="1"/>
  <c r="D20" i="1"/>
  <c r="D13" i="1"/>
  <c r="D14" i="1"/>
  <c r="D15" i="1"/>
  <c r="D16" i="1"/>
  <c r="D17" i="1"/>
  <c r="D18" i="1"/>
  <c r="D12" i="1"/>
  <c r="D10" i="1"/>
  <c r="D9" i="1"/>
  <c r="D6" i="1"/>
  <c r="D7" i="1"/>
  <c r="D5" i="1"/>
  <c r="R32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5" i="1"/>
  <c r="N20" i="1"/>
  <c r="N19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21" i="1"/>
  <c r="M22" i="1"/>
  <c r="M23" i="1"/>
  <c r="M24" i="1"/>
  <c r="M25" i="1"/>
  <c r="M26" i="1"/>
  <c r="M27" i="1"/>
  <c r="M28" i="1"/>
  <c r="M29" i="1"/>
  <c r="M30" i="1"/>
  <c r="M31" i="1"/>
  <c r="M32" i="1"/>
  <c r="M5" i="1"/>
  <c r="N85" i="1" l="1"/>
  <c r="D85" i="1"/>
  <c r="I85" i="1"/>
  <c r="R85" i="1"/>
  <c r="E85" i="1"/>
  <c r="H85" i="1"/>
  <c r="F85" i="1"/>
  <c r="D86" i="1" l="1"/>
</calcChain>
</file>

<file path=xl/sharedStrings.xml><?xml version="1.0" encoding="utf-8"?>
<sst xmlns="http://schemas.openxmlformats.org/spreadsheetml/2006/main" count="132" uniqueCount="71">
  <si>
    <t xml:space="preserve">Nr </t>
  </si>
  <si>
    <t xml:space="preserve">Nazwa pomieszczenia </t>
  </si>
  <si>
    <r>
      <t>powierzchnia m</t>
    </r>
    <r>
      <rPr>
        <vertAlign val="superscript"/>
        <sz val="11"/>
        <color theme="1"/>
        <rFont val="Arial"/>
        <family val="2"/>
        <charset val="238"/>
      </rPr>
      <t>2</t>
    </r>
  </si>
  <si>
    <t xml:space="preserve">ilość okien </t>
  </si>
  <si>
    <t>H</t>
  </si>
  <si>
    <t>S</t>
  </si>
  <si>
    <t xml:space="preserve">powierzchnia okien m2 </t>
  </si>
  <si>
    <t>0/1</t>
  </si>
  <si>
    <t>0/2</t>
  </si>
  <si>
    <t>0/3</t>
  </si>
  <si>
    <t>0/4</t>
  </si>
  <si>
    <t>0/5</t>
  </si>
  <si>
    <t>0/6</t>
  </si>
  <si>
    <t>0/7</t>
  </si>
  <si>
    <t>0/8</t>
  </si>
  <si>
    <t>0/9</t>
  </si>
  <si>
    <t>0/10</t>
  </si>
  <si>
    <t>0/11</t>
  </si>
  <si>
    <t>0/12</t>
  </si>
  <si>
    <t>0/13</t>
  </si>
  <si>
    <t>0/14</t>
  </si>
  <si>
    <t>0/15</t>
  </si>
  <si>
    <t>0/16</t>
  </si>
  <si>
    <t>0/17</t>
  </si>
  <si>
    <t>0/18</t>
  </si>
  <si>
    <t>0/19</t>
  </si>
  <si>
    <t>0/20</t>
  </si>
  <si>
    <t>0/21</t>
  </si>
  <si>
    <t>0/22</t>
  </si>
  <si>
    <t>0/23</t>
  </si>
  <si>
    <t>0/24</t>
  </si>
  <si>
    <t>0/25</t>
  </si>
  <si>
    <t>0/26</t>
  </si>
  <si>
    <t>0/27</t>
  </si>
  <si>
    <t>0/28</t>
  </si>
  <si>
    <t xml:space="preserve">archiwum </t>
  </si>
  <si>
    <t>komunikacja</t>
  </si>
  <si>
    <t xml:space="preserve">Serwerownia </t>
  </si>
  <si>
    <t>aneks kuchenny</t>
  </si>
  <si>
    <t>pom gospodarcze</t>
  </si>
  <si>
    <t>sala konferencyjna</t>
  </si>
  <si>
    <t>WC</t>
  </si>
  <si>
    <t>PODŁOGA</t>
  </si>
  <si>
    <t>płytki gresowe</t>
  </si>
  <si>
    <t xml:space="preserve">komunikacja </t>
  </si>
  <si>
    <t>wejście główne</t>
  </si>
  <si>
    <t>biuro</t>
  </si>
  <si>
    <t>Sala rozprwa</t>
  </si>
  <si>
    <t>Biura</t>
  </si>
  <si>
    <t>Sale rozpraw</t>
  </si>
  <si>
    <t>Sala konferencyjna</t>
  </si>
  <si>
    <t>archiwa i techniczne</t>
  </si>
  <si>
    <t>WC (1 unywalka + 1 WC)</t>
  </si>
  <si>
    <t>pom woźnych</t>
  </si>
  <si>
    <t>parkiet</t>
  </si>
  <si>
    <t>PCV tarket</t>
  </si>
  <si>
    <t>panele podłogowe</t>
  </si>
  <si>
    <t xml:space="preserve"> biuro</t>
  </si>
  <si>
    <t>komunikacja - klatka</t>
  </si>
  <si>
    <t>KT</t>
  </si>
  <si>
    <t>sala rozpraw</t>
  </si>
  <si>
    <t>depozyt</t>
  </si>
  <si>
    <t xml:space="preserve">komunikacja - witraż </t>
  </si>
  <si>
    <t xml:space="preserve">Strych pow. nieużytkowa </t>
  </si>
  <si>
    <t>betonowa /deski</t>
  </si>
  <si>
    <t>X</t>
  </si>
  <si>
    <t>piwnica</t>
  </si>
  <si>
    <t>parter</t>
  </si>
  <si>
    <t>I piętro</t>
  </si>
  <si>
    <t>strych</t>
  </si>
  <si>
    <t>Załącznik Nr 5 - Tabela Sąd Rejonowy w Nowym Mieście Lubawskim - Lokalizacja 5 ( powierzchnia do utrzymania czystości + okna) OG.261.5.2025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</si>
</sst>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rgb="FF00B0F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4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/>
    <xf numFmtId="0" fontId="2" fillId="0" borderId="9" xfId="0" applyFont="1" applyBorder="1"/>
    <xf numFmtId="0" fontId="0" fillId="0" borderId="8" xfId="0" applyBorder="1"/>
    <xf numFmtId="0" fontId="0" fillId="0" borderId="9" xfId="0" applyBorder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/>
    </xf>
    <xf numFmtId="0" fontId="0" fillId="0" borderId="2" xfId="0" applyBorder="1"/>
    <xf numFmtId="0" fontId="0" fillId="0" borderId="17" xfId="0" applyBorder="1"/>
    <xf numFmtId="0" fontId="2" fillId="0" borderId="3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/>
    </xf>
    <xf numFmtId="0" fontId="2" fillId="0" borderId="13" xfId="0" applyFont="1" applyBorder="1"/>
    <xf numFmtId="0" fontId="4" fillId="0" borderId="17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18" xfId="0" applyFont="1" applyBorder="1"/>
    <xf numFmtId="43" fontId="4" fillId="2" borderId="20" xfId="1" applyFont="1" applyFill="1" applyBorder="1"/>
    <xf numFmtId="43" fontId="4" fillId="2" borderId="21" xfId="1" applyFont="1" applyFill="1" applyBorder="1"/>
    <xf numFmtId="43" fontId="2" fillId="2" borderId="21" xfId="1" applyFont="1" applyFill="1" applyBorder="1"/>
    <xf numFmtId="43" fontId="2" fillId="2" borderId="22" xfId="1" applyFont="1" applyFill="1" applyBorder="1"/>
    <xf numFmtId="43" fontId="4" fillId="2" borderId="23" xfId="1" applyFont="1" applyFill="1" applyBorder="1"/>
    <xf numFmtId="43" fontId="4" fillId="2" borderId="24" xfId="1" applyFont="1" applyFill="1" applyBorder="1"/>
    <xf numFmtId="43" fontId="4" fillId="2" borderId="21" xfId="1" applyFont="1" applyFill="1" applyBorder="1" applyAlignment="1">
      <alignment horizontal="center"/>
    </xf>
    <xf numFmtId="43" fontId="4" fillId="0" borderId="25" xfId="1" applyFont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 wrapText="1"/>
    </xf>
    <xf numFmtId="43" fontId="4" fillId="0" borderId="25" xfId="0" applyNumberFormat="1" applyFont="1" applyBorder="1" applyAlignment="1">
      <alignment horizontal="center" wrapText="1"/>
    </xf>
    <xf numFmtId="43" fontId="4" fillId="0" borderId="0" xfId="0" applyNumberFormat="1" applyFont="1" applyBorder="1" applyAlignment="1">
      <alignment horizontal="center" wrapText="1"/>
    </xf>
    <xf numFmtId="43" fontId="4" fillId="0" borderId="26" xfId="0" applyNumberFormat="1" applyFont="1" applyBorder="1" applyAlignment="1">
      <alignment horizontal="center" wrapText="1"/>
    </xf>
    <xf numFmtId="43" fontId="4" fillId="2" borderId="10" xfId="1" applyFont="1" applyFill="1" applyBorder="1" applyAlignment="1">
      <alignment horizontal="center"/>
    </xf>
    <xf numFmtId="43" fontId="4" fillId="2" borderId="24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7"/>
  <sheetViews>
    <sheetView tabSelected="1" topLeftCell="A73" workbookViewId="0">
      <selection activeCell="J6" sqref="J6"/>
    </sheetView>
  </sheetViews>
  <sheetFormatPr defaultRowHeight="15" x14ac:dyDescent="0.25"/>
  <cols>
    <col min="2" max="2" width="25.140625" customWidth="1"/>
    <col min="3" max="3" width="17.28515625" customWidth="1"/>
    <col min="4" max="4" width="12.42578125" customWidth="1"/>
    <col min="5" max="5" width="15.140625" customWidth="1"/>
    <col min="6" max="6" width="10.7109375" customWidth="1"/>
    <col min="7" max="7" width="11.42578125" customWidth="1"/>
    <col min="8" max="8" width="10.5703125" customWidth="1"/>
    <col min="9" max="9" width="9.7109375" customWidth="1"/>
    <col min="10" max="10" width="8.28515625" customWidth="1"/>
    <col min="11" max="11" width="8.42578125" customWidth="1"/>
    <col min="12" max="12" width="9" customWidth="1"/>
    <col min="13" max="13" width="9.42578125" customWidth="1"/>
    <col min="14" max="14" width="9.85546875" customWidth="1"/>
    <col min="15" max="15" width="8" customWidth="1"/>
    <col min="18" max="18" width="13" customWidth="1"/>
  </cols>
  <sheetData>
    <row r="1" spans="1:33" ht="38.25" customHeight="1" x14ac:dyDescent="0.35">
      <c r="A1" s="56" t="s">
        <v>70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33" ht="15.75" thickBot="1" x14ac:dyDescent="0.3">
      <c r="J2" s="55" t="s">
        <v>42</v>
      </c>
      <c r="K2" s="55"/>
      <c r="L2" s="55"/>
      <c r="M2" s="55"/>
      <c r="N2" s="55"/>
    </row>
    <row r="3" spans="1:33" ht="109.5" customHeight="1" x14ac:dyDescent="0.25">
      <c r="A3" s="5" t="s">
        <v>0</v>
      </c>
      <c r="B3" s="5" t="s">
        <v>1</v>
      </c>
      <c r="C3" s="9" t="s">
        <v>2</v>
      </c>
      <c r="D3" s="12" t="s">
        <v>51</v>
      </c>
      <c r="E3" s="13" t="s">
        <v>50</v>
      </c>
      <c r="F3" s="14" t="s">
        <v>41</v>
      </c>
      <c r="G3" s="13" t="s">
        <v>49</v>
      </c>
      <c r="H3" s="14" t="s">
        <v>48</v>
      </c>
      <c r="I3" s="27" t="s">
        <v>36</v>
      </c>
      <c r="J3" s="32" t="s">
        <v>56</v>
      </c>
      <c r="K3" s="33" t="s">
        <v>55</v>
      </c>
      <c r="L3" s="33" t="s">
        <v>54</v>
      </c>
      <c r="M3" s="33" t="s">
        <v>43</v>
      </c>
      <c r="N3" s="15" t="s">
        <v>64</v>
      </c>
      <c r="O3" s="31" t="s">
        <v>3</v>
      </c>
      <c r="P3" s="5" t="s">
        <v>4</v>
      </c>
      <c r="Q3" s="5" t="s">
        <v>5</v>
      </c>
      <c r="R3" s="6" t="s">
        <v>6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customHeight="1" x14ac:dyDescent="0.25">
      <c r="A4" s="5" t="s">
        <v>66</v>
      </c>
      <c r="B4" s="5"/>
      <c r="C4" s="25"/>
      <c r="D4" s="20"/>
      <c r="E4" s="21"/>
      <c r="F4" s="22"/>
      <c r="G4" s="21"/>
      <c r="H4" s="22"/>
      <c r="I4" s="28"/>
      <c r="J4" s="34"/>
      <c r="K4" s="7"/>
      <c r="L4" s="7"/>
      <c r="M4" s="7"/>
      <c r="N4" s="35"/>
      <c r="O4" s="31"/>
      <c r="P4" s="5"/>
      <c r="Q4" s="5"/>
      <c r="R4" s="6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x14ac:dyDescent="0.25">
      <c r="A5" s="3" t="s">
        <v>7</v>
      </c>
      <c r="B5" s="3" t="s">
        <v>35</v>
      </c>
      <c r="C5" s="26">
        <v>14.14</v>
      </c>
      <c r="D5" s="16">
        <f>C5</f>
        <v>14.14</v>
      </c>
      <c r="E5" s="3"/>
      <c r="F5" s="3"/>
      <c r="G5" s="3"/>
      <c r="H5" s="3"/>
      <c r="I5" s="10"/>
      <c r="J5" s="16"/>
      <c r="K5" s="3"/>
      <c r="L5" s="3"/>
      <c r="M5" s="3">
        <f t="shared" ref="M5:M18" si="0">C5</f>
        <v>14.14</v>
      </c>
      <c r="N5" s="17"/>
      <c r="O5" s="11">
        <v>1</v>
      </c>
      <c r="P5" s="3">
        <v>0.65</v>
      </c>
      <c r="Q5" s="3">
        <v>1.04</v>
      </c>
      <c r="R5" s="4">
        <f>O5*P5*Q5</f>
        <v>0.67600000000000005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x14ac:dyDescent="0.25">
      <c r="A6" s="3" t="s">
        <v>8</v>
      </c>
      <c r="B6" s="3" t="s">
        <v>35</v>
      </c>
      <c r="C6" s="26">
        <v>14.72</v>
      </c>
      <c r="D6" s="16">
        <f t="shared" ref="D6:D7" si="1">C6</f>
        <v>14.72</v>
      </c>
      <c r="E6" s="3"/>
      <c r="F6" s="3"/>
      <c r="G6" s="3"/>
      <c r="H6" s="3"/>
      <c r="I6" s="10"/>
      <c r="J6" s="16"/>
      <c r="K6" s="3"/>
      <c r="L6" s="3"/>
      <c r="M6" s="3">
        <f t="shared" si="0"/>
        <v>14.72</v>
      </c>
      <c r="N6" s="17"/>
      <c r="O6" s="11">
        <v>1</v>
      </c>
      <c r="P6" s="3">
        <v>0.65</v>
      </c>
      <c r="Q6" s="3">
        <v>1.04</v>
      </c>
      <c r="R6" s="4">
        <f t="shared" ref="R6:R31" si="2">O6*P6*Q6</f>
        <v>0.67600000000000005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5">
      <c r="A7" s="3" t="s">
        <v>9</v>
      </c>
      <c r="B7" s="3" t="s">
        <v>35</v>
      </c>
      <c r="C7" s="26">
        <v>17.149999999999999</v>
      </c>
      <c r="D7" s="16">
        <f t="shared" si="1"/>
        <v>17.149999999999999</v>
      </c>
      <c r="E7" s="3"/>
      <c r="F7" s="3"/>
      <c r="G7" s="3"/>
      <c r="H7" s="3"/>
      <c r="I7" s="10"/>
      <c r="J7" s="16"/>
      <c r="K7" s="3"/>
      <c r="L7" s="3"/>
      <c r="M7" s="3">
        <f t="shared" si="0"/>
        <v>17.149999999999999</v>
      </c>
      <c r="N7" s="17"/>
      <c r="O7" s="11">
        <v>1</v>
      </c>
      <c r="P7" s="3">
        <v>0.65</v>
      </c>
      <c r="Q7" s="3">
        <v>1.04</v>
      </c>
      <c r="R7" s="4">
        <f t="shared" si="2"/>
        <v>0.67600000000000005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25">
      <c r="A8" s="3" t="s">
        <v>10</v>
      </c>
      <c r="B8" s="3" t="s">
        <v>36</v>
      </c>
      <c r="C8" s="26">
        <v>1.77</v>
      </c>
      <c r="D8" s="16"/>
      <c r="E8" s="3"/>
      <c r="F8" s="3"/>
      <c r="G8" s="3"/>
      <c r="H8" s="3"/>
      <c r="I8" s="10">
        <v>1.77</v>
      </c>
      <c r="J8" s="16"/>
      <c r="K8" s="3"/>
      <c r="L8" s="3"/>
      <c r="M8" s="3">
        <f t="shared" si="0"/>
        <v>1.77</v>
      </c>
      <c r="N8" s="17"/>
      <c r="O8" s="11">
        <v>0</v>
      </c>
      <c r="P8" s="3">
        <v>0.65</v>
      </c>
      <c r="Q8" s="3">
        <v>1.04</v>
      </c>
      <c r="R8" s="4">
        <f t="shared" si="2"/>
        <v>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x14ac:dyDescent="0.25">
      <c r="A9" s="3" t="s">
        <v>11</v>
      </c>
      <c r="B9" s="3" t="s">
        <v>35</v>
      </c>
      <c r="C9" s="26">
        <v>4.67</v>
      </c>
      <c r="D9" s="16">
        <f>C9</f>
        <v>4.67</v>
      </c>
      <c r="E9" s="3"/>
      <c r="F9" s="3"/>
      <c r="G9" s="3"/>
      <c r="H9" s="3"/>
      <c r="I9" s="10"/>
      <c r="J9" s="16"/>
      <c r="K9" s="3"/>
      <c r="L9" s="3"/>
      <c r="M9" s="3">
        <f t="shared" si="0"/>
        <v>4.67</v>
      </c>
      <c r="N9" s="17"/>
      <c r="O9" s="11">
        <v>0</v>
      </c>
      <c r="P9" s="3">
        <v>0.65</v>
      </c>
      <c r="Q9" s="3">
        <v>1.04</v>
      </c>
      <c r="R9" s="4">
        <f t="shared" si="2"/>
        <v>0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x14ac:dyDescent="0.25">
      <c r="A10" s="3" t="s">
        <v>12</v>
      </c>
      <c r="B10" s="3" t="s">
        <v>35</v>
      </c>
      <c r="C10" s="26">
        <v>14.31</v>
      </c>
      <c r="D10" s="16">
        <f>C10</f>
        <v>14.31</v>
      </c>
      <c r="E10" s="3"/>
      <c r="F10" s="3"/>
      <c r="G10" s="3"/>
      <c r="H10" s="3"/>
      <c r="I10" s="10"/>
      <c r="J10" s="16"/>
      <c r="K10" s="3"/>
      <c r="L10" s="3"/>
      <c r="M10" s="3">
        <f t="shared" si="0"/>
        <v>14.31</v>
      </c>
      <c r="N10" s="17"/>
      <c r="O10" s="11">
        <v>1</v>
      </c>
      <c r="P10" s="3">
        <v>0.65</v>
      </c>
      <c r="Q10" s="3">
        <v>1.04</v>
      </c>
      <c r="R10" s="4">
        <f t="shared" si="2"/>
        <v>0.67600000000000005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25">
      <c r="A11" s="3" t="s">
        <v>13</v>
      </c>
      <c r="B11" s="3" t="s">
        <v>44</v>
      </c>
      <c r="C11" s="26">
        <v>72.06</v>
      </c>
      <c r="D11" s="16"/>
      <c r="E11" s="3"/>
      <c r="F11" s="3"/>
      <c r="G11" s="3"/>
      <c r="H11" s="3"/>
      <c r="I11" s="10">
        <v>72.06</v>
      </c>
      <c r="J11" s="16"/>
      <c r="K11" s="3"/>
      <c r="L11" s="3"/>
      <c r="M11" s="3">
        <f t="shared" si="0"/>
        <v>72.06</v>
      </c>
      <c r="N11" s="17"/>
      <c r="O11" s="11">
        <v>1</v>
      </c>
      <c r="P11" s="3">
        <v>0.65</v>
      </c>
      <c r="Q11" s="3">
        <v>1.04</v>
      </c>
      <c r="R11" s="4">
        <f t="shared" si="2"/>
        <v>0.67600000000000005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x14ac:dyDescent="0.25">
      <c r="A12" s="3" t="s">
        <v>14</v>
      </c>
      <c r="B12" s="3" t="s">
        <v>35</v>
      </c>
      <c r="C12" s="26">
        <v>15.71</v>
      </c>
      <c r="D12" s="16">
        <f>C12</f>
        <v>15.71</v>
      </c>
      <c r="E12" s="3"/>
      <c r="F12" s="3"/>
      <c r="G12" s="3"/>
      <c r="H12" s="3"/>
      <c r="I12" s="10"/>
      <c r="J12" s="16"/>
      <c r="K12" s="3"/>
      <c r="L12" s="3"/>
      <c r="M12" s="3">
        <f t="shared" si="0"/>
        <v>15.71</v>
      </c>
      <c r="N12" s="17"/>
      <c r="O12" s="11">
        <v>1</v>
      </c>
      <c r="P12" s="3">
        <v>0.65</v>
      </c>
      <c r="Q12" s="3">
        <v>1.04</v>
      </c>
      <c r="R12" s="4">
        <f t="shared" si="2"/>
        <v>0.67600000000000005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x14ac:dyDescent="0.25">
      <c r="A13" s="3" t="s">
        <v>15</v>
      </c>
      <c r="B13" s="3" t="s">
        <v>35</v>
      </c>
      <c r="C13" s="26">
        <v>32.06</v>
      </c>
      <c r="D13" s="16">
        <f t="shared" ref="D13:D20" si="3">C13</f>
        <v>32.06</v>
      </c>
      <c r="E13" s="3"/>
      <c r="F13" s="3"/>
      <c r="G13" s="3"/>
      <c r="H13" s="3"/>
      <c r="I13" s="10"/>
      <c r="J13" s="16"/>
      <c r="K13" s="3"/>
      <c r="L13" s="3"/>
      <c r="M13" s="3">
        <f t="shared" si="0"/>
        <v>32.06</v>
      </c>
      <c r="N13" s="17"/>
      <c r="O13" s="11">
        <v>2</v>
      </c>
      <c r="P13" s="3">
        <v>0.65</v>
      </c>
      <c r="Q13" s="3">
        <v>1.04</v>
      </c>
      <c r="R13" s="4">
        <f t="shared" si="2"/>
        <v>1.3520000000000001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x14ac:dyDescent="0.25">
      <c r="A14" s="3" t="s">
        <v>16</v>
      </c>
      <c r="B14" s="3" t="s">
        <v>35</v>
      </c>
      <c r="C14" s="26">
        <v>16.86</v>
      </c>
      <c r="D14" s="16">
        <f t="shared" si="3"/>
        <v>16.86</v>
      </c>
      <c r="E14" s="3"/>
      <c r="F14" s="3"/>
      <c r="G14" s="3"/>
      <c r="H14" s="3"/>
      <c r="I14" s="10"/>
      <c r="J14" s="16"/>
      <c r="K14" s="3"/>
      <c r="L14" s="3"/>
      <c r="M14" s="3">
        <f t="shared" si="0"/>
        <v>16.86</v>
      </c>
      <c r="N14" s="17"/>
      <c r="O14" s="11">
        <v>1</v>
      </c>
      <c r="P14" s="3">
        <v>0.65</v>
      </c>
      <c r="Q14" s="3">
        <v>1.04</v>
      </c>
      <c r="R14" s="4">
        <f t="shared" si="2"/>
        <v>0.67600000000000005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x14ac:dyDescent="0.25">
      <c r="A15" s="3" t="s">
        <v>17</v>
      </c>
      <c r="B15" s="3" t="s">
        <v>35</v>
      </c>
      <c r="C15" s="26">
        <v>22.68</v>
      </c>
      <c r="D15" s="16">
        <f t="shared" si="3"/>
        <v>22.68</v>
      </c>
      <c r="E15" s="3"/>
      <c r="F15" s="3"/>
      <c r="G15" s="3"/>
      <c r="H15" s="3"/>
      <c r="I15" s="10"/>
      <c r="J15" s="16"/>
      <c r="K15" s="3"/>
      <c r="L15" s="3"/>
      <c r="M15" s="3">
        <f t="shared" si="0"/>
        <v>22.68</v>
      </c>
      <c r="N15" s="17"/>
      <c r="O15" s="11">
        <v>1</v>
      </c>
      <c r="P15" s="3">
        <v>0.65</v>
      </c>
      <c r="Q15" s="3">
        <v>1.04</v>
      </c>
      <c r="R15" s="4">
        <f t="shared" si="2"/>
        <v>0.67600000000000005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x14ac:dyDescent="0.25">
      <c r="A16" s="3" t="s">
        <v>18</v>
      </c>
      <c r="B16" s="3" t="s">
        <v>35</v>
      </c>
      <c r="C16" s="26">
        <v>22.29</v>
      </c>
      <c r="D16" s="16">
        <f t="shared" si="3"/>
        <v>22.29</v>
      </c>
      <c r="E16" s="3"/>
      <c r="F16" s="3"/>
      <c r="G16" s="3"/>
      <c r="H16" s="3"/>
      <c r="I16" s="10"/>
      <c r="J16" s="16"/>
      <c r="K16" s="3"/>
      <c r="L16" s="3"/>
      <c r="M16" s="3">
        <f t="shared" si="0"/>
        <v>22.29</v>
      </c>
      <c r="N16" s="17"/>
      <c r="O16" s="11">
        <v>1</v>
      </c>
      <c r="P16" s="3">
        <v>0.65</v>
      </c>
      <c r="Q16" s="3">
        <v>1.04</v>
      </c>
      <c r="R16" s="4">
        <f t="shared" si="2"/>
        <v>0.67600000000000005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x14ac:dyDescent="0.25">
      <c r="A17" s="3" t="s">
        <v>19</v>
      </c>
      <c r="B17" s="3" t="s">
        <v>35</v>
      </c>
      <c r="C17" s="26">
        <v>34.72</v>
      </c>
      <c r="D17" s="16">
        <f t="shared" si="3"/>
        <v>34.72</v>
      </c>
      <c r="E17" s="3"/>
      <c r="F17" s="3"/>
      <c r="G17" s="3"/>
      <c r="H17" s="3"/>
      <c r="I17" s="10"/>
      <c r="J17" s="16"/>
      <c r="K17" s="3"/>
      <c r="L17" s="3"/>
      <c r="M17" s="3">
        <f t="shared" si="0"/>
        <v>34.72</v>
      </c>
      <c r="N17" s="17"/>
      <c r="O17" s="11">
        <v>2</v>
      </c>
      <c r="P17" s="3">
        <v>0.65</v>
      </c>
      <c r="Q17" s="3">
        <v>1.04</v>
      </c>
      <c r="R17" s="4">
        <f t="shared" si="2"/>
        <v>1.3520000000000001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5">
      <c r="A18" s="3" t="s">
        <v>20</v>
      </c>
      <c r="B18" s="3" t="s">
        <v>35</v>
      </c>
      <c r="C18" s="26">
        <v>28.75</v>
      </c>
      <c r="D18" s="16">
        <f t="shared" si="3"/>
        <v>28.75</v>
      </c>
      <c r="E18" s="3"/>
      <c r="F18" s="3"/>
      <c r="G18" s="3"/>
      <c r="H18" s="3"/>
      <c r="I18" s="10"/>
      <c r="J18" s="16"/>
      <c r="K18" s="3"/>
      <c r="L18" s="3"/>
      <c r="M18" s="3">
        <f t="shared" si="0"/>
        <v>28.75</v>
      </c>
      <c r="N18" s="17"/>
      <c r="O18" s="11">
        <v>3</v>
      </c>
      <c r="P18" s="3">
        <v>0.65</v>
      </c>
      <c r="Q18" s="3">
        <v>1.04</v>
      </c>
      <c r="R18" s="4">
        <f t="shared" si="2"/>
        <v>2.0280000000000005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x14ac:dyDescent="0.25">
      <c r="A19" s="3" t="s">
        <v>21</v>
      </c>
      <c r="B19" s="3" t="s">
        <v>37</v>
      </c>
      <c r="C19" s="26">
        <v>9.32</v>
      </c>
      <c r="D19" s="16">
        <f>C19</f>
        <v>9.32</v>
      </c>
      <c r="E19" s="3"/>
      <c r="F19" s="3"/>
      <c r="G19" s="3"/>
      <c r="H19" s="3"/>
      <c r="I19" s="10"/>
      <c r="J19" s="16"/>
      <c r="K19" s="3"/>
      <c r="L19" s="3"/>
      <c r="M19" s="3"/>
      <c r="N19" s="17">
        <f>C19</f>
        <v>9.32</v>
      </c>
      <c r="O19" s="11">
        <v>0</v>
      </c>
      <c r="P19" s="3">
        <v>0.65</v>
      </c>
      <c r="Q19" s="3">
        <v>1.04</v>
      </c>
      <c r="R19" s="4">
        <f t="shared" si="2"/>
        <v>0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5">
      <c r="A20" s="3" t="s">
        <v>22</v>
      </c>
      <c r="B20" s="3" t="s">
        <v>37</v>
      </c>
      <c r="C20" s="26">
        <v>21.62</v>
      </c>
      <c r="D20" s="16">
        <f t="shared" si="3"/>
        <v>21.62</v>
      </c>
      <c r="E20" s="3"/>
      <c r="F20" s="3"/>
      <c r="G20" s="3"/>
      <c r="H20" s="3"/>
      <c r="I20" s="10"/>
      <c r="J20" s="16"/>
      <c r="K20" s="3"/>
      <c r="L20" s="3"/>
      <c r="M20" s="3"/>
      <c r="N20" s="17">
        <f>C20</f>
        <v>21.62</v>
      </c>
      <c r="O20" s="11">
        <v>0</v>
      </c>
      <c r="P20" s="3">
        <v>0.65</v>
      </c>
      <c r="Q20" s="3">
        <v>1.04</v>
      </c>
      <c r="R20" s="4">
        <f t="shared" si="2"/>
        <v>0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5" customHeight="1" x14ac:dyDescent="0.25">
      <c r="A21" s="3" t="s">
        <v>23</v>
      </c>
      <c r="B21" s="3" t="s">
        <v>38</v>
      </c>
      <c r="C21" s="26">
        <v>12.76</v>
      </c>
      <c r="D21" s="16"/>
      <c r="E21" s="3">
        <f>C21</f>
        <v>12.76</v>
      </c>
      <c r="F21" s="3"/>
      <c r="G21" s="3"/>
      <c r="H21" s="3"/>
      <c r="I21" s="10"/>
      <c r="J21" s="16"/>
      <c r="K21" s="3"/>
      <c r="L21" s="3"/>
      <c r="M21" s="3">
        <f t="shared" ref="M21:M32" si="4">C21</f>
        <v>12.76</v>
      </c>
      <c r="N21" s="17"/>
      <c r="O21" s="11">
        <v>1</v>
      </c>
      <c r="P21" s="3">
        <v>0.65</v>
      </c>
      <c r="Q21" s="3">
        <v>1.04</v>
      </c>
      <c r="R21" s="4">
        <f t="shared" si="2"/>
        <v>0.67600000000000005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x14ac:dyDescent="0.25">
      <c r="A22" s="3" t="s">
        <v>24</v>
      </c>
      <c r="B22" s="3" t="s">
        <v>39</v>
      </c>
      <c r="C22" s="26">
        <v>4.68</v>
      </c>
      <c r="D22" s="16"/>
      <c r="E22" s="3">
        <f t="shared" ref="E22:E25" si="5">C22</f>
        <v>4.68</v>
      </c>
      <c r="F22" s="3"/>
      <c r="G22" s="3"/>
      <c r="H22" s="3"/>
      <c r="I22" s="10"/>
      <c r="J22" s="16"/>
      <c r="K22" s="3"/>
      <c r="L22" s="3"/>
      <c r="M22" s="3">
        <f t="shared" si="4"/>
        <v>4.68</v>
      </c>
      <c r="N22" s="17"/>
      <c r="O22" s="11">
        <v>0</v>
      </c>
      <c r="P22" s="3">
        <v>0.65</v>
      </c>
      <c r="Q22" s="3">
        <v>1.04</v>
      </c>
      <c r="R22" s="4">
        <f t="shared" si="2"/>
        <v>0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25">
      <c r="A23" s="3" t="s">
        <v>25</v>
      </c>
      <c r="B23" s="3" t="s">
        <v>40</v>
      </c>
      <c r="C23" s="26">
        <v>81.99</v>
      </c>
      <c r="D23" s="16"/>
      <c r="E23" s="3">
        <f t="shared" si="5"/>
        <v>81.99</v>
      </c>
      <c r="F23" s="3"/>
      <c r="G23" s="3"/>
      <c r="H23" s="3"/>
      <c r="I23" s="10"/>
      <c r="J23" s="16"/>
      <c r="K23" s="3"/>
      <c r="L23" s="3"/>
      <c r="M23" s="3">
        <f t="shared" si="4"/>
        <v>81.99</v>
      </c>
      <c r="N23" s="17"/>
      <c r="O23" s="11">
        <v>7</v>
      </c>
      <c r="P23" s="3">
        <v>0.65</v>
      </c>
      <c r="Q23" s="3">
        <v>1.04</v>
      </c>
      <c r="R23" s="4">
        <f t="shared" si="2"/>
        <v>4.7320000000000002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x14ac:dyDescent="0.25">
      <c r="A24" s="3" t="s">
        <v>26</v>
      </c>
      <c r="B24" s="3" t="s">
        <v>39</v>
      </c>
      <c r="C24" s="26">
        <v>7.6</v>
      </c>
      <c r="D24" s="16"/>
      <c r="E24" s="3">
        <f t="shared" si="5"/>
        <v>7.6</v>
      </c>
      <c r="F24" s="3"/>
      <c r="G24" s="3"/>
      <c r="H24" s="3"/>
      <c r="I24" s="10"/>
      <c r="J24" s="16"/>
      <c r="K24" s="3"/>
      <c r="L24" s="3"/>
      <c r="M24" s="3">
        <f t="shared" si="4"/>
        <v>7.6</v>
      </c>
      <c r="N24" s="17"/>
      <c r="O24" s="11">
        <v>0</v>
      </c>
      <c r="P24" s="3">
        <v>0.65</v>
      </c>
      <c r="Q24" s="3">
        <v>1.04</v>
      </c>
      <c r="R24" s="4">
        <f t="shared" si="2"/>
        <v>0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5">
      <c r="A25" s="3" t="s">
        <v>27</v>
      </c>
      <c r="B25" s="3" t="s">
        <v>39</v>
      </c>
      <c r="C25" s="26">
        <v>1.66</v>
      </c>
      <c r="D25" s="16"/>
      <c r="E25" s="3">
        <f t="shared" si="5"/>
        <v>1.66</v>
      </c>
      <c r="F25" s="3"/>
      <c r="G25" s="3"/>
      <c r="H25" s="3"/>
      <c r="I25" s="10"/>
      <c r="J25" s="16"/>
      <c r="K25" s="3"/>
      <c r="L25" s="3"/>
      <c r="M25" s="3">
        <f t="shared" si="4"/>
        <v>1.66</v>
      </c>
      <c r="N25" s="17"/>
      <c r="O25" s="11">
        <v>0</v>
      </c>
      <c r="P25" s="3">
        <v>0.65</v>
      </c>
      <c r="Q25" s="3">
        <v>1.04</v>
      </c>
      <c r="R25" s="4">
        <f t="shared" si="2"/>
        <v>0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25">
      <c r="A26" s="3" t="s">
        <v>28</v>
      </c>
      <c r="B26" s="3" t="s">
        <v>52</v>
      </c>
      <c r="C26" s="26">
        <v>6.26</v>
      </c>
      <c r="D26" s="16"/>
      <c r="E26" s="3"/>
      <c r="F26" s="3">
        <f>C26</f>
        <v>6.26</v>
      </c>
      <c r="G26" s="3"/>
      <c r="H26" s="3"/>
      <c r="I26" s="10"/>
      <c r="J26" s="16"/>
      <c r="K26" s="3"/>
      <c r="L26" s="3"/>
      <c r="M26" s="3">
        <f t="shared" si="4"/>
        <v>6.26</v>
      </c>
      <c r="N26" s="17"/>
      <c r="O26" s="11">
        <v>2</v>
      </c>
      <c r="P26" s="3">
        <v>0.65</v>
      </c>
      <c r="Q26" s="3">
        <v>1.04</v>
      </c>
      <c r="R26" s="4">
        <f t="shared" si="2"/>
        <v>1.3520000000000001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25">
      <c r="A27" s="3" t="s">
        <v>29</v>
      </c>
      <c r="B27" s="3" t="s">
        <v>36</v>
      </c>
      <c r="C27" s="26">
        <v>3.47</v>
      </c>
      <c r="D27" s="16"/>
      <c r="E27" s="3"/>
      <c r="F27" s="3"/>
      <c r="G27" s="3"/>
      <c r="H27" s="3"/>
      <c r="I27" s="10">
        <v>3.47</v>
      </c>
      <c r="J27" s="16"/>
      <c r="K27" s="3"/>
      <c r="L27" s="3"/>
      <c r="M27" s="3">
        <f t="shared" si="4"/>
        <v>3.47</v>
      </c>
      <c r="N27" s="17"/>
      <c r="O27" s="11">
        <v>0</v>
      </c>
      <c r="P27" s="3">
        <v>0.65</v>
      </c>
      <c r="Q27" s="3">
        <v>1.04</v>
      </c>
      <c r="R27" s="4">
        <f t="shared" si="2"/>
        <v>0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25">
      <c r="A28" s="3" t="s">
        <v>30</v>
      </c>
      <c r="B28" s="3" t="s">
        <v>39</v>
      </c>
      <c r="C28" s="26">
        <v>6.14</v>
      </c>
      <c r="D28" s="16">
        <f>C28</f>
        <v>6.14</v>
      </c>
      <c r="E28" s="3"/>
      <c r="F28" s="3"/>
      <c r="G28" s="3"/>
      <c r="H28" s="3"/>
      <c r="I28" s="10"/>
      <c r="J28" s="16"/>
      <c r="K28" s="3"/>
      <c r="L28" s="3"/>
      <c r="M28" s="3">
        <f t="shared" si="4"/>
        <v>6.14</v>
      </c>
      <c r="N28" s="17"/>
      <c r="O28" s="11">
        <v>0</v>
      </c>
      <c r="P28" s="3">
        <v>0.65</v>
      </c>
      <c r="Q28" s="3">
        <v>1.04</v>
      </c>
      <c r="R28" s="4">
        <f t="shared" si="2"/>
        <v>0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5">
      <c r="A29" s="3" t="s">
        <v>31</v>
      </c>
      <c r="B29" s="3" t="s">
        <v>39</v>
      </c>
      <c r="C29" s="26">
        <v>9.82</v>
      </c>
      <c r="D29" s="16">
        <f>C29</f>
        <v>9.82</v>
      </c>
      <c r="E29" s="3"/>
      <c r="F29" s="3"/>
      <c r="G29" s="3"/>
      <c r="H29" s="3"/>
      <c r="I29" s="10"/>
      <c r="J29" s="16"/>
      <c r="K29" s="3"/>
      <c r="L29" s="3"/>
      <c r="M29" s="3">
        <f t="shared" si="4"/>
        <v>9.82</v>
      </c>
      <c r="N29" s="17"/>
      <c r="O29" s="11">
        <v>1</v>
      </c>
      <c r="P29" s="3">
        <v>0.65</v>
      </c>
      <c r="Q29" s="3">
        <v>1.04</v>
      </c>
      <c r="R29" s="4">
        <f t="shared" si="2"/>
        <v>0.67600000000000005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x14ac:dyDescent="0.25">
      <c r="A30" s="3" t="s">
        <v>32</v>
      </c>
      <c r="B30" s="3" t="s">
        <v>35</v>
      </c>
      <c r="C30" s="26">
        <v>14.21</v>
      </c>
      <c r="D30" s="16">
        <f t="shared" ref="D30:D31" si="6">C30</f>
        <v>14.21</v>
      </c>
      <c r="E30" s="3"/>
      <c r="F30" s="3"/>
      <c r="G30" s="3"/>
      <c r="H30" s="3"/>
      <c r="I30" s="10"/>
      <c r="J30" s="16"/>
      <c r="K30" s="3"/>
      <c r="L30" s="3"/>
      <c r="M30" s="3">
        <f t="shared" si="4"/>
        <v>14.21</v>
      </c>
      <c r="N30" s="17"/>
      <c r="O30" s="11">
        <v>1</v>
      </c>
      <c r="P30" s="3">
        <v>0.65</v>
      </c>
      <c r="Q30" s="3">
        <v>1.04</v>
      </c>
      <c r="R30" s="4">
        <f t="shared" si="2"/>
        <v>0.67600000000000005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x14ac:dyDescent="0.25">
      <c r="A31" s="3" t="s">
        <v>33</v>
      </c>
      <c r="B31" s="3" t="s">
        <v>39</v>
      </c>
      <c r="C31" s="26">
        <v>7.88</v>
      </c>
      <c r="D31" s="16">
        <f t="shared" si="6"/>
        <v>7.88</v>
      </c>
      <c r="E31" s="3"/>
      <c r="F31" s="3"/>
      <c r="G31" s="3"/>
      <c r="H31" s="3"/>
      <c r="I31" s="10"/>
      <c r="J31" s="16"/>
      <c r="K31" s="3"/>
      <c r="L31" s="3"/>
      <c r="M31" s="3">
        <f t="shared" si="4"/>
        <v>7.88</v>
      </c>
      <c r="N31" s="17"/>
      <c r="O31" s="11">
        <v>0</v>
      </c>
      <c r="P31" s="3">
        <v>0.65</v>
      </c>
      <c r="Q31" s="3">
        <v>1.04</v>
      </c>
      <c r="R31" s="4">
        <f t="shared" si="2"/>
        <v>0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x14ac:dyDescent="0.25">
      <c r="A32" s="3" t="s">
        <v>34</v>
      </c>
      <c r="B32" s="3" t="s">
        <v>36</v>
      </c>
      <c r="C32" s="26">
        <v>7.39</v>
      </c>
      <c r="D32" s="16"/>
      <c r="E32" s="3"/>
      <c r="F32" s="3"/>
      <c r="G32" s="3"/>
      <c r="H32" s="3"/>
      <c r="I32" s="10">
        <v>7.39</v>
      </c>
      <c r="J32" s="16"/>
      <c r="K32" s="3"/>
      <c r="L32" s="3"/>
      <c r="M32" s="3">
        <f t="shared" si="4"/>
        <v>7.39</v>
      </c>
      <c r="N32" s="17"/>
      <c r="O32" s="11">
        <v>0</v>
      </c>
      <c r="P32" s="3">
        <v>0.65</v>
      </c>
      <c r="Q32" s="3">
        <v>1.04</v>
      </c>
      <c r="R32" s="4">
        <f>O32*P32*Q32</f>
        <v>0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5">
      <c r="A33" s="3" t="s">
        <v>67</v>
      </c>
      <c r="B33" s="3"/>
      <c r="C33" s="26"/>
      <c r="D33" s="16"/>
      <c r="E33" s="3"/>
      <c r="F33" s="3"/>
      <c r="G33" s="3"/>
      <c r="H33" s="3"/>
      <c r="I33" s="10"/>
      <c r="J33" s="16"/>
      <c r="K33" s="3"/>
      <c r="L33" s="3"/>
      <c r="M33" s="3"/>
      <c r="N33" s="17"/>
      <c r="O33" s="11"/>
      <c r="P33" s="3"/>
      <c r="Q33" s="3"/>
      <c r="R33" s="4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x14ac:dyDescent="0.25">
      <c r="A34" s="3">
        <v>1</v>
      </c>
      <c r="B34" s="3" t="s">
        <v>45</v>
      </c>
      <c r="C34" s="26">
        <v>15.81</v>
      </c>
      <c r="D34" s="16"/>
      <c r="E34" s="3"/>
      <c r="F34" s="3"/>
      <c r="G34" s="3"/>
      <c r="H34" s="3"/>
      <c r="I34" s="10">
        <f>C34</f>
        <v>15.81</v>
      </c>
      <c r="J34" s="16"/>
      <c r="K34" s="3">
        <f>C34</f>
        <v>15.81</v>
      </c>
      <c r="L34" s="3"/>
      <c r="M34" s="3"/>
      <c r="N34" s="17"/>
      <c r="O34" s="11">
        <v>0</v>
      </c>
      <c r="P34" s="3">
        <v>0</v>
      </c>
      <c r="Q34" s="3">
        <v>0</v>
      </c>
      <c r="R34" s="4">
        <f t="shared" ref="R34:R82" si="7">O34*P34*Q34</f>
        <v>0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x14ac:dyDescent="0.25">
      <c r="A35" s="3">
        <v>2</v>
      </c>
      <c r="B35" s="3" t="s">
        <v>36</v>
      </c>
      <c r="C35" s="26">
        <v>126.9</v>
      </c>
      <c r="D35" s="16"/>
      <c r="E35" s="3"/>
      <c r="F35" s="3"/>
      <c r="G35" s="3"/>
      <c r="H35" s="3"/>
      <c r="I35" s="10">
        <v>126.9</v>
      </c>
      <c r="J35" s="16"/>
      <c r="K35" s="3">
        <f t="shared" ref="K35:K36" si="8">C35</f>
        <v>126.9</v>
      </c>
      <c r="L35" s="3"/>
      <c r="M35" s="3"/>
      <c r="N35" s="17"/>
      <c r="O35" s="11">
        <v>2</v>
      </c>
      <c r="P35" s="3">
        <v>1.04</v>
      </c>
      <c r="Q35" s="3">
        <v>1.23</v>
      </c>
      <c r="R35" s="4">
        <f t="shared" si="7"/>
        <v>2.5584000000000002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x14ac:dyDescent="0.25">
      <c r="A36" s="3">
        <v>3</v>
      </c>
      <c r="B36" s="3" t="s">
        <v>53</v>
      </c>
      <c r="C36" s="26">
        <v>15.52</v>
      </c>
      <c r="D36" s="16"/>
      <c r="E36" s="3"/>
      <c r="F36" s="3"/>
      <c r="G36" s="3"/>
      <c r="H36" s="3">
        <f>C36</f>
        <v>15.52</v>
      </c>
      <c r="I36" s="10"/>
      <c r="J36" s="16"/>
      <c r="K36" s="3">
        <f t="shared" si="8"/>
        <v>15.52</v>
      </c>
      <c r="L36" s="3"/>
      <c r="M36" s="3"/>
      <c r="N36" s="17"/>
      <c r="O36" s="11">
        <v>1</v>
      </c>
      <c r="P36" s="3">
        <v>2.25</v>
      </c>
      <c r="Q36" s="3">
        <v>1.4</v>
      </c>
      <c r="R36" s="4">
        <f t="shared" si="7"/>
        <v>3.15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x14ac:dyDescent="0.25">
      <c r="A37" s="3">
        <v>4</v>
      </c>
      <c r="B37" s="3" t="s">
        <v>46</v>
      </c>
      <c r="C37" s="26">
        <v>16.38</v>
      </c>
      <c r="D37" s="16"/>
      <c r="E37" s="3"/>
      <c r="F37" s="3"/>
      <c r="G37" s="3"/>
      <c r="H37" s="3">
        <f t="shared" ref="H37:H38" si="9">C37</f>
        <v>16.38</v>
      </c>
      <c r="I37" s="10"/>
      <c r="J37" s="16"/>
      <c r="K37" s="3"/>
      <c r="L37" s="3">
        <f>H37</f>
        <v>16.38</v>
      </c>
      <c r="M37" s="3"/>
      <c r="N37" s="17"/>
      <c r="O37" s="11">
        <v>1</v>
      </c>
      <c r="P37" s="3">
        <v>2.25</v>
      </c>
      <c r="Q37" s="3">
        <v>1.4</v>
      </c>
      <c r="R37" s="4">
        <f t="shared" si="7"/>
        <v>3.15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x14ac:dyDescent="0.25">
      <c r="A38" s="3">
        <v>5</v>
      </c>
      <c r="B38" s="3" t="s">
        <v>46</v>
      </c>
      <c r="C38" s="26">
        <v>18.559999999999999</v>
      </c>
      <c r="D38" s="16"/>
      <c r="E38" s="3"/>
      <c r="F38" s="3"/>
      <c r="G38" s="3"/>
      <c r="H38" s="3">
        <f t="shared" si="9"/>
        <v>18.559999999999999</v>
      </c>
      <c r="I38" s="10"/>
      <c r="J38" s="16"/>
      <c r="K38" s="3"/>
      <c r="L38" s="3">
        <f>H38</f>
        <v>18.559999999999999</v>
      </c>
      <c r="M38" s="3"/>
      <c r="N38" s="17"/>
      <c r="O38" s="11">
        <v>1</v>
      </c>
      <c r="P38" s="3">
        <v>2.25</v>
      </c>
      <c r="Q38" s="3">
        <v>1.4</v>
      </c>
      <c r="R38" s="4">
        <f t="shared" si="7"/>
        <v>3.15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x14ac:dyDescent="0.25">
      <c r="A39" s="3">
        <v>6</v>
      </c>
      <c r="B39" s="3" t="s">
        <v>41</v>
      </c>
      <c r="C39" s="26">
        <v>5.66</v>
      </c>
      <c r="D39" s="16"/>
      <c r="E39" s="3"/>
      <c r="F39" s="3">
        <f>C39</f>
        <v>5.66</v>
      </c>
      <c r="G39" s="3"/>
      <c r="H39" s="3"/>
      <c r="I39" s="10"/>
      <c r="J39" s="16"/>
      <c r="K39" s="3"/>
      <c r="L39" s="3"/>
      <c r="M39" s="3">
        <f>C39</f>
        <v>5.66</v>
      </c>
      <c r="N39" s="17"/>
      <c r="O39" s="11">
        <v>2</v>
      </c>
      <c r="P39" s="3">
        <v>0.73</v>
      </c>
      <c r="Q39" s="3">
        <v>1.36</v>
      </c>
      <c r="R39" s="4">
        <f t="shared" si="7"/>
        <v>1.9856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x14ac:dyDescent="0.25">
      <c r="A40" s="3">
        <v>7</v>
      </c>
      <c r="B40" s="3" t="s">
        <v>46</v>
      </c>
      <c r="C40" s="26">
        <v>9.01</v>
      </c>
      <c r="D40" s="16"/>
      <c r="E40" s="3"/>
      <c r="F40" s="3"/>
      <c r="G40" s="3"/>
      <c r="H40" s="3">
        <f>C40</f>
        <v>9.01</v>
      </c>
      <c r="I40" s="10"/>
      <c r="J40" s="16">
        <f>H40</f>
        <v>9.01</v>
      </c>
      <c r="K40" s="3"/>
      <c r="L40" s="3"/>
      <c r="M40" s="3"/>
      <c r="N40" s="17"/>
      <c r="O40" s="11">
        <v>1</v>
      </c>
      <c r="P40" s="3">
        <v>2.4500000000000002</v>
      </c>
      <c r="Q40" s="3">
        <v>1.4</v>
      </c>
      <c r="R40" s="4">
        <f t="shared" si="7"/>
        <v>3.43</v>
      </c>
    </row>
    <row r="41" spans="1:33" x14ac:dyDescent="0.25">
      <c r="A41" s="3">
        <v>8</v>
      </c>
      <c r="B41" s="3" t="s">
        <v>46</v>
      </c>
      <c r="C41" s="26">
        <v>11.66</v>
      </c>
      <c r="D41" s="16"/>
      <c r="E41" s="3"/>
      <c r="F41" s="3"/>
      <c r="G41" s="3"/>
      <c r="H41" s="3">
        <f t="shared" ref="H41:H44" si="10">C41</f>
        <v>11.66</v>
      </c>
      <c r="I41" s="10"/>
      <c r="J41" s="16">
        <f t="shared" ref="J41:J42" si="11">H41</f>
        <v>11.66</v>
      </c>
      <c r="K41" s="3"/>
      <c r="L41" s="3"/>
      <c r="M41" s="3"/>
      <c r="N41" s="17"/>
      <c r="O41" s="11">
        <v>1</v>
      </c>
      <c r="P41" s="3">
        <v>2.25</v>
      </c>
      <c r="Q41" s="3">
        <v>1.4</v>
      </c>
      <c r="R41" s="4">
        <f t="shared" si="7"/>
        <v>3.15</v>
      </c>
    </row>
    <row r="42" spans="1:33" x14ac:dyDescent="0.25">
      <c r="A42" s="3">
        <v>9</v>
      </c>
      <c r="B42" s="3" t="s">
        <v>46</v>
      </c>
      <c r="C42" s="26">
        <v>11.26</v>
      </c>
      <c r="D42" s="16"/>
      <c r="E42" s="3"/>
      <c r="F42" s="3"/>
      <c r="G42" s="3"/>
      <c r="H42" s="3">
        <f t="shared" si="10"/>
        <v>11.26</v>
      </c>
      <c r="I42" s="10"/>
      <c r="J42" s="16">
        <f t="shared" si="11"/>
        <v>11.26</v>
      </c>
      <c r="K42" s="3"/>
      <c r="L42" s="3"/>
      <c r="M42" s="3"/>
      <c r="N42" s="17"/>
      <c r="O42" s="11">
        <v>1</v>
      </c>
      <c r="P42" s="3">
        <v>2.25</v>
      </c>
      <c r="Q42" s="3">
        <v>1.4</v>
      </c>
      <c r="R42" s="4">
        <f t="shared" si="7"/>
        <v>3.15</v>
      </c>
    </row>
    <row r="43" spans="1:33" x14ac:dyDescent="0.25">
      <c r="A43" s="3">
        <v>10</v>
      </c>
      <c r="B43" s="3" t="s">
        <v>46</v>
      </c>
      <c r="C43" s="26">
        <v>15.85</v>
      </c>
      <c r="D43" s="16"/>
      <c r="E43" s="3"/>
      <c r="F43" s="3"/>
      <c r="G43" s="3"/>
      <c r="H43" s="3">
        <f t="shared" si="10"/>
        <v>15.85</v>
      </c>
      <c r="I43" s="10"/>
      <c r="J43" s="16"/>
      <c r="K43" s="3"/>
      <c r="L43" s="3">
        <f>H43</f>
        <v>15.85</v>
      </c>
      <c r="M43" s="3"/>
      <c r="N43" s="17"/>
      <c r="O43" s="11">
        <v>1</v>
      </c>
      <c r="P43" s="3">
        <v>2.25</v>
      </c>
      <c r="Q43" s="3">
        <v>1.4</v>
      </c>
      <c r="R43" s="4">
        <f t="shared" si="7"/>
        <v>3.15</v>
      </c>
    </row>
    <row r="44" spans="1:33" x14ac:dyDescent="0.25">
      <c r="A44" s="3">
        <v>11</v>
      </c>
      <c r="B44" s="3" t="s">
        <v>46</v>
      </c>
      <c r="C44" s="26">
        <v>16.690000000000001</v>
      </c>
      <c r="D44" s="16"/>
      <c r="E44" s="3"/>
      <c r="F44" s="3"/>
      <c r="G44" s="3"/>
      <c r="H44" s="3">
        <f t="shared" si="10"/>
        <v>16.690000000000001</v>
      </c>
      <c r="I44" s="10"/>
      <c r="J44" s="16"/>
      <c r="K44" s="3"/>
      <c r="L44" s="3">
        <f>H44</f>
        <v>16.690000000000001</v>
      </c>
      <c r="M44" s="3"/>
      <c r="N44" s="17"/>
      <c r="O44" s="11">
        <v>1</v>
      </c>
      <c r="P44" s="3">
        <v>2.25</v>
      </c>
      <c r="Q44" s="3">
        <v>1.4</v>
      </c>
      <c r="R44" s="4">
        <f t="shared" si="7"/>
        <v>3.15</v>
      </c>
    </row>
    <row r="45" spans="1:33" x14ac:dyDescent="0.25">
      <c r="A45" s="3">
        <v>12</v>
      </c>
      <c r="B45" s="3" t="s">
        <v>47</v>
      </c>
      <c r="C45" s="26">
        <v>41.97</v>
      </c>
      <c r="D45" s="16"/>
      <c r="E45" s="3"/>
      <c r="F45" s="3"/>
      <c r="G45" s="3">
        <f>C45</f>
        <v>41.97</v>
      </c>
      <c r="H45" s="3"/>
      <c r="I45" s="10"/>
      <c r="J45" s="16"/>
      <c r="K45" s="3"/>
      <c r="L45" s="3">
        <f>C45</f>
        <v>41.97</v>
      </c>
      <c r="M45" s="3"/>
      <c r="N45" s="17"/>
      <c r="O45" s="11">
        <v>2</v>
      </c>
      <c r="P45" s="3">
        <v>2.25</v>
      </c>
      <c r="Q45" s="3">
        <v>1.4</v>
      </c>
      <c r="R45" s="4">
        <f t="shared" si="7"/>
        <v>6.3</v>
      </c>
    </row>
    <row r="46" spans="1:33" x14ac:dyDescent="0.25">
      <c r="A46" s="3">
        <v>13</v>
      </c>
      <c r="B46" s="3" t="s">
        <v>46</v>
      </c>
      <c r="C46" s="26">
        <v>23.42</v>
      </c>
      <c r="D46" s="16"/>
      <c r="E46" s="3"/>
      <c r="F46" s="3"/>
      <c r="G46" s="3"/>
      <c r="H46" s="3">
        <f>C46</f>
        <v>23.42</v>
      </c>
      <c r="I46" s="10"/>
      <c r="J46" s="16"/>
      <c r="K46" s="3"/>
      <c r="L46" s="3">
        <f>C46</f>
        <v>23.42</v>
      </c>
      <c r="M46" s="3"/>
      <c r="N46" s="17"/>
      <c r="O46" s="11">
        <v>1</v>
      </c>
      <c r="P46" s="3">
        <v>2.25</v>
      </c>
      <c r="Q46" s="3">
        <v>1.4</v>
      </c>
      <c r="R46" s="4">
        <f t="shared" si="7"/>
        <v>3.15</v>
      </c>
    </row>
    <row r="47" spans="1:33" x14ac:dyDescent="0.25">
      <c r="A47" s="3">
        <v>14</v>
      </c>
      <c r="B47" s="3" t="s">
        <v>46</v>
      </c>
      <c r="C47" s="26">
        <v>34.85</v>
      </c>
      <c r="D47" s="16"/>
      <c r="E47" s="3"/>
      <c r="F47" s="3"/>
      <c r="G47" s="3"/>
      <c r="H47" s="3">
        <f t="shared" ref="H47:H53" si="12">C47</f>
        <v>34.85</v>
      </c>
      <c r="I47" s="10"/>
      <c r="J47" s="16"/>
      <c r="K47" s="3"/>
      <c r="L47" s="3"/>
      <c r="M47" s="3">
        <f>C47</f>
        <v>34.85</v>
      </c>
      <c r="N47" s="17"/>
      <c r="O47" s="11">
        <v>2</v>
      </c>
      <c r="P47" s="3">
        <v>2.25</v>
      </c>
      <c r="Q47" s="3">
        <v>1.4</v>
      </c>
      <c r="R47" s="4">
        <f t="shared" si="7"/>
        <v>6.3</v>
      </c>
    </row>
    <row r="48" spans="1:33" x14ac:dyDescent="0.25">
      <c r="A48" s="3">
        <v>15</v>
      </c>
      <c r="B48" s="3" t="s">
        <v>46</v>
      </c>
      <c r="C48" s="26">
        <v>40.380000000000003</v>
      </c>
      <c r="D48" s="16"/>
      <c r="E48" s="3"/>
      <c r="F48" s="3"/>
      <c r="G48" s="3"/>
      <c r="H48" s="3">
        <f t="shared" si="12"/>
        <v>40.380000000000003</v>
      </c>
      <c r="I48" s="10"/>
      <c r="J48" s="16"/>
      <c r="K48" s="3"/>
      <c r="L48" s="3"/>
      <c r="M48" s="3">
        <f>C48</f>
        <v>40.380000000000003</v>
      </c>
      <c r="N48" s="17"/>
      <c r="O48" s="11">
        <v>2</v>
      </c>
      <c r="P48" s="3">
        <v>2.25</v>
      </c>
      <c r="Q48" s="3">
        <v>1.4</v>
      </c>
      <c r="R48" s="4">
        <f t="shared" si="7"/>
        <v>6.3</v>
      </c>
    </row>
    <row r="49" spans="1:20" x14ac:dyDescent="0.25">
      <c r="A49" s="3">
        <v>16</v>
      </c>
      <c r="B49" s="3" t="s">
        <v>46</v>
      </c>
      <c r="C49" s="26">
        <v>37.229999999999997</v>
      </c>
      <c r="D49" s="16"/>
      <c r="E49" s="3"/>
      <c r="F49" s="3"/>
      <c r="G49" s="3"/>
      <c r="H49" s="3">
        <f t="shared" si="12"/>
        <v>37.229999999999997</v>
      </c>
      <c r="I49" s="10"/>
      <c r="J49" s="16"/>
      <c r="K49" s="3"/>
      <c r="L49" s="3">
        <f>C49</f>
        <v>37.229999999999997</v>
      </c>
      <c r="M49" s="3"/>
      <c r="N49" s="17"/>
      <c r="O49" s="11">
        <v>2</v>
      </c>
      <c r="P49" s="3">
        <v>2.25</v>
      </c>
      <c r="Q49" s="3">
        <v>1.4</v>
      </c>
      <c r="R49" s="4">
        <f t="shared" si="7"/>
        <v>6.3</v>
      </c>
    </row>
    <row r="50" spans="1:20" x14ac:dyDescent="0.25">
      <c r="A50" s="3">
        <v>17</v>
      </c>
      <c r="B50" s="3" t="s">
        <v>46</v>
      </c>
      <c r="C50" s="26">
        <v>18.29</v>
      </c>
      <c r="D50" s="16"/>
      <c r="E50" s="3"/>
      <c r="F50" s="3"/>
      <c r="G50" s="3"/>
      <c r="H50" s="3">
        <f t="shared" si="12"/>
        <v>18.29</v>
      </c>
      <c r="I50" s="10"/>
      <c r="J50" s="16"/>
      <c r="K50" s="3"/>
      <c r="L50" s="3">
        <f>C50</f>
        <v>18.29</v>
      </c>
      <c r="M50" s="3"/>
      <c r="N50" s="17"/>
      <c r="O50" s="11">
        <v>1</v>
      </c>
      <c r="P50" s="3">
        <v>2.25</v>
      </c>
      <c r="Q50" s="3">
        <v>1.4</v>
      </c>
      <c r="R50" s="4">
        <f t="shared" si="7"/>
        <v>3.15</v>
      </c>
    </row>
    <row r="51" spans="1:20" x14ac:dyDescent="0.25">
      <c r="A51" s="3">
        <v>18</v>
      </c>
      <c r="B51" s="3" t="s">
        <v>46</v>
      </c>
      <c r="C51" s="26">
        <v>14.68</v>
      </c>
      <c r="D51" s="16"/>
      <c r="E51" s="3"/>
      <c r="F51" s="3"/>
      <c r="G51" s="3"/>
      <c r="H51" s="3">
        <f t="shared" si="12"/>
        <v>14.68</v>
      </c>
      <c r="I51" s="10"/>
      <c r="J51" s="16">
        <f>C51</f>
        <v>14.68</v>
      </c>
      <c r="K51" s="3"/>
      <c r="L51" s="3"/>
      <c r="M51" s="3"/>
      <c r="N51" s="17"/>
      <c r="O51" s="11">
        <v>1</v>
      </c>
      <c r="P51" s="3">
        <v>2.25</v>
      </c>
      <c r="Q51" s="3">
        <v>1.4</v>
      </c>
      <c r="R51" s="4">
        <f t="shared" si="7"/>
        <v>3.15</v>
      </c>
    </row>
    <row r="52" spans="1:20" x14ac:dyDescent="0.25">
      <c r="A52" s="3">
        <v>19</v>
      </c>
      <c r="B52" s="3" t="s">
        <v>46</v>
      </c>
      <c r="C52" s="26">
        <v>16.239999999999998</v>
      </c>
      <c r="D52" s="16"/>
      <c r="E52" s="3"/>
      <c r="F52" s="3"/>
      <c r="G52" s="3"/>
      <c r="H52" s="3">
        <f t="shared" si="12"/>
        <v>16.239999999999998</v>
      </c>
      <c r="I52" s="10"/>
      <c r="J52" s="16">
        <f t="shared" ref="J52:J53" si="13">C52</f>
        <v>16.239999999999998</v>
      </c>
      <c r="K52" s="3"/>
      <c r="L52" s="3"/>
      <c r="M52" s="3"/>
      <c r="N52" s="17"/>
      <c r="O52" s="11">
        <v>1</v>
      </c>
      <c r="P52" s="3">
        <v>2.25</v>
      </c>
      <c r="Q52" s="3">
        <v>1.4</v>
      </c>
      <c r="R52" s="4">
        <f t="shared" si="7"/>
        <v>3.15</v>
      </c>
    </row>
    <row r="53" spans="1:20" x14ac:dyDescent="0.25">
      <c r="A53" s="3">
        <v>20</v>
      </c>
      <c r="B53" s="3" t="s">
        <v>46</v>
      </c>
      <c r="C53" s="26">
        <v>16.95</v>
      </c>
      <c r="D53" s="16"/>
      <c r="E53" s="3"/>
      <c r="F53" s="3"/>
      <c r="G53" s="3"/>
      <c r="H53" s="3">
        <f t="shared" si="12"/>
        <v>16.95</v>
      </c>
      <c r="I53" s="10"/>
      <c r="J53" s="16">
        <f t="shared" si="13"/>
        <v>16.95</v>
      </c>
      <c r="K53" s="3"/>
      <c r="L53" s="3"/>
      <c r="M53" s="3"/>
      <c r="N53" s="17"/>
      <c r="O53" s="11">
        <v>1</v>
      </c>
      <c r="P53" s="3">
        <v>2.25</v>
      </c>
      <c r="Q53" s="3">
        <v>1.4</v>
      </c>
      <c r="R53" s="4">
        <f t="shared" si="7"/>
        <v>3.15</v>
      </c>
    </row>
    <row r="54" spans="1:20" x14ac:dyDescent="0.25">
      <c r="A54" s="3">
        <v>21</v>
      </c>
      <c r="B54" s="3" t="s">
        <v>41</v>
      </c>
      <c r="C54" s="26">
        <v>7.13</v>
      </c>
      <c r="D54" s="16"/>
      <c r="E54" s="3"/>
      <c r="F54" s="3">
        <f>C54</f>
        <v>7.13</v>
      </c>
      <c r="G54" s="3"/>
      <c r="H54" s="3"/>
      <c r="I54" s="10"/>
      <c r="J54" s="16"/>
      <c r="K54" s="3"/>
      <c r="L54" s="3"/>
      <c r="M54" s="3">
        <f>C54</f>
        <v>7.13</v>
      </c>
      <c r="N54" s="17"/>
      <c r="O54" s="11">
        <v>2</v>
      </c>
      <c r="P54" s="3">
        <v>1.36</v>
      </c>
      <c r="Q54" s="3">
        <v>0.84</v>
      </c>
      <c r="R54" s="4">
        <f t="shared" si="7"/>
        <v>2.2848000000000002</v>
      </c>
    </row>
    <row r="55" spans="1:20" x14ac:dyDescent="0.25">
      <c r="A55" s="3">
        <v>22</v>
      </c>
      <c r="B55" s="3" t="s">
        <v>41</v>
      </c>
      <c r="C55" s="26">
        <v>11.16</v>
      </c>
      <c r="D55" s="16"/>
      <c r="E55" s="3"/>
      <c r="F55" s="3">
        <f>C55</f>
        <v>11.16</v>
      </c>
      <c r="G55" s="3"/>
      <c r="H55" s="3"/>
      <c r="I55" s="10"/>
      <c r="J55" s="16"/>
      <c r="K55" s="3"/>
      <c r="L55" s="3"/>
      <c r="M55" s="3">
        <f>C55</f>
        <v>11.16</v>
      </c>
      <c r="N55" s="17"/>
      <c r="O55" s="11">
        <v>2</v>
      </c>
      <c r="P55" s="3">
        <v>1.44</v>
      </c>
      <c r="Q55" s="3">
        <v>0.74</v>
      </c>
      <c r="R55" s="4">
        <f t="shared" si="7"/>
        <v>2.1311999999999998</v>
      </c>
    </row>
    <row r="56" spans="1:20" x14ac:dyDescent="0.25">
      <c r="A56" s="3">
        <v>23</v>
      </c>
      <c r="B56" s="3" t="s">
        <v>46</v>
      </c>
      <c r="C56" s="26">
        <v>15.44</v>
      </c>
      <c r="D56" s="16"/>
      <c r="E56" s="3"/>
      <c r="F56" s="3"/>
      <c r="G56" s="3"/>
      <c r="H56" s="3">
        <f>C56</f>
        <v>15.44</v>
      </c>
      <c r="I56" s="10"/>
      <c r="J56" s="16"/>
      <c r="K56" s="3">
        <f>C56</f>
        <v>15.44</v>
      </c>
      <c r="L56" s="3"/>
      <c r="M56" s="3"/>
      <c r="N56" s="17"/>
      <c r="O56" s="11">
        <v>1</v>
      </c>
      <c r="P56" s="3">
        <v>2.25</v>
      </c>
      <c r="Q56" s="3">
        <v>1.4</v>
      </c>
      <c r="R56" s="3">
        <f t="shared" si="7"/>
        <v>3.15</v>
      </c>
      <c r="S56" s="1"/>
      <c r="T56" s="1"/>
    </row>
    <row r="57" spans="1:20" x14ac:dyDescent="0.25">
      <c r="A57" s="3" t="s">
        <v>68</v>
      </c>
      <c r="B57" s="3"/>
      <c r="C57" s="26"/>
      <c r="D57" s="16"/>
      <c r="E57" s="3"/>
      <c r="F57" s="3"/>
      <c r="G57" s="3"/>
      <c r="H57" s="3"/>
      <c r="I57" s="10"/>
      <c r="J57" s="16"/>
      <c r="K57" s="3"/>
      <c r="L57" s="3"/>
      <c r="M57" s="3"/>
      <c r="N57" s="17"/>
      <c r="O57" s="11"/>
      <c r="P57" s="3"/>
      <c r="Q57" s="3"/>
      <c r="R57" s="3"/>
      <c r="S57" s="1"/>
      <c r="T57" s="1"/>
    </row>
    <row r="58" spans="1:20" x14ac:dyDescent="0.25">
      <c r="A58" s="3">
        <v>1</v>
      </c>
      <c r="B58" s="3" t="s">
        <v>62</v>
      </c>
      <c r="C58" s="26">
        <v>126.29</v>
      </c>
      <c r="D58" s="18"/>
      <c r="E58" s="2"/>
      <c r="F58" s="2"/>
      <c r="G58" s="2"/>
      <c r="H58" s="2"/>
      <c r="I58" s="29">
        <f>C58</f>
        <v>126.29</v>
      </c>
      <c r="J58" s="18"/>
      <c r="K58" s="3">
        <f>C58</f>
        <v>126.29</v>
      </c>
      <c r="L58" s="3"/>
      <c r="M58" s="3"/>
      <c r="N58" s="17"/>
      <c r="O58" s="11">
        <v>1</v>
      </c>
      <c r="P58" s="3">
        <v>3.8</v>
      </c>
      <c r="Q58" s="3">
        <v>1.44</v>
      </c>
      <c r="R58" s="3">
        <f t="shared" si="7"/>
        <v>5.4719999999999995</v>
      </c>
      <c r="S58" s="1"/>
      <c r="T58" s="1"/>
    </row>
    <row r="59" spans="1:20" x14ac:dyDescent="0.25">
      <c r="A59" s="3">
        <v>2</v>
      </c>
      <c r="B59" s="3" t="s">
        <v>57</v>
      </c>
      <c r="C59" s="26">
        <v>16.04</v>
      </c>
      <c r="D59" s="18"/>
      <c r="E59" s="2"/>
      <c r="F59" s="2"/>
      <c r="G59" s="2"/>
      <c r="H59" s="2">
        <f>C59</f>
        <v>16.04</v>
      </c>
      <c r="I59" s="29"/>
      <c r="J59" s="18"/>
      <c r="K59" s="3">
        <f>C59</f>
        <v>16.04</v>
      </c>
      <c r="L59" s="3"/>
      <c r="M59" s="3"/>
      <c r="N59" s="17"/>
      <c r="O59" s="11">
        <v>1</v>
      </c>
      <c r="P59" s="3">
        <v>2.25</v>
      </c>
      <c r="Q59" s="3">
        <v>1.4</v>
      </c>
      <c r="R59" s="3">
        <f t="shared" si="7"/>
        <v>3.15</v>
      </c>
      <c r="S59" s="1"/>
      <c r="T59" s="1"/>
    </row>
    <row r="60" spans="1:20" x14ac:dyDescent="0.25">
      <c r="A60" s="3">
        <v>3</v>
      </c>
      <c r="B60" s="3" t="s">
        <v>58</v>
      </c>
      <c r="C60" s="26">
        <v>12.43</v>
      </c>
      <c r="D60" s="18"/>
      <c r="E60" s="2"/>
      <c r="F60" s="2"/>
      <c r="G60" s="2"/>
      <c r="H60" s="2"/>
      <c r="I60" s="29">
        <f>C60</f>
        <v>12.43</v>
      </c>
      <c r="J60" s="18"/>
      <c r="K60" s="3">
        <f>C60</f>
        <v>12.43</v>
      </c>
      <c r="L60" s="3"/>
      <c r="M60" s="3"/>
      <c r="N60" s="17"/>
      <c r="O60" s="11">
        <v>1</v>
      </c>
      <c r="P60" s="3">
        <v>2.25</v>
      </c>
      <c r="Q60" s="3">
        <v>1.4</v>
      </c>
      <c r="R60" s="3">
        <f t="shared" si="7"/>
        <v>3.15</v>
      </c>
      <c r="S60" s="1"/>
      <c r="T60" s="1"/>
    </row>
    <row r="61" spans="1:20" x14ac:dyDescent="0.25">
      <c r="A61" s="3">
        <v>4</v>
      </c>
      <c r="B61" s="3" t="s">
        <v>46</v>
      </c>
      <c r="C61" s="26">
        <v>16.91</v>
      </c>
      <c r="D61" s="18"/>
      <c r="E61" s="2"/>
      <c r="F61" s="2"/>
      <c r="G61" s="2"/>
      <c r="H61" s="2">
        <f>C61</f>
        <v>16.91</v>
      </c>
      <c r="I61" s="29"/>
      <c r="J61" s="18"/>
      <c r="K61" s="3"/>
      <c r="L61" s="3">
        <f t="shared" ref="L61:L66" si="14">C61</f>
        <v>16.91</v>
      </c>
      <c r="M61" s="3"/>
      <c r="N61" s="17"/>
      <c r="O61" s="11">
        <v>1</v>
      </c>
      <c r="P61" s="3">
        <v>2.25</v>
      </c>
      <c r="Q61" s="3">
        <v>1.4</v>
      </c>
      <c r="R61" s="3">
        <f t="shared" si="7"/>
        <v>3.15</v>
      </c>
      <c r="S61" s="1"/>
      <c r="T61" s="1"/>
    </row>
    <row r="62" spans="1:20" x14ac:dyDescent="0.25">
      <c r="A62" s="3">
        <v>5</v>
      </c>
      <c r="B62" s="3" t="s">
        <v>46</v>
      </c>
      <c r="C62" s="26">
        <v>12.96</v>
      </c>
      <c r="D62" s="18"/>
      <c r="E62" s="2"/>
      <c r="F62" s="2"/>
      <c r="G62" s="2"/>
      <c r="H62" s="2">
        <f t="shared" ref="H62:H63" si="15">C62</f>
        <v>12.96</v>
      </c>
      <c r="I62" s="29"/>
      <c r="J62" s="18"/>
      <c r="K62" s="3"/>
      <c r="L62" s="3">
        <f t="shared" si="14"/>
        <v>12.96</v>
      </c>
      <c r="M62" s="3"/>
      <c r="N62" s="17"/>
      <c r="O62" s="11">
        <v>1</v>
      </c>
      <c r="P62" s="3">
        <v>2.25</v>
      </c>
      <c r="Q62" s="3">
        <v>1.4</v>
      </c>
      <c r="R62" s="3">
        <f t="shared" si="7"/>
        <v>3.15</v>
      </c>
      <c r="S62" s="1"/>
      <c r="T62" s="1"/>
    </row>
    <row r="63" spans="1:20" x14ac:dyDescent="0.25">
      <c r="A63" s="3">
        <v>6</v>
      </c>
      <c r="B63" s="3" t="s">
        <v>46</v>
      </c>
      <c r="C63" s="26">
        <v>14.72</v>
      </c>
      <c r="D63" s="18"/>
      <c r="E63" s="2"/>
      <c r="F63" s="2"/>
      <c r="G63" s="2"/>
      <c r="H63" s="2">
        <f t="shared" si="15"/>
        <v>14.72</v>
      </c>
      <c r="I63" s="29"/>
      <c r="J63" s="18"/>
      <c r="K63" s="3"/>
      <c r="L63" s="3">
        <f t="shared" si="14"/>
        <v>14.72</v>
      </c>
      <c r="M63" s="3"/>
      <c r="N63" s="17"/>
      <c r="O63" s="11">
        <v>1</v>
      </c>
      <c r="P63" s="3">
        <v>2.25</v>
      </c>
      <c r="Q63" s="3">
        <v>1.4</v>
      </c>
      <c r="R63" s="3">
        <f t="shared" si="7"/>
        <v>3.15</v>
      </c>
      <c r="S63" s="1"/>
      <c r="T63" s="1"/>
    </row>
    <row r="64" spans="1:20" x14ac:dyDescent="0.25">
      <c r="A64" s="3">
        <v>7</v>
      </c>
      <c r="B64" s="3" t="s">
        <v>59</v>
      </c>
      <c r="C64" s="26">
        <v>8.02</v>
      </c>
      <c r="D64" s="18">
        <f>C64</f>
        <v>8.02</v>
      </c>
      <c r="E64" s="2"/>
      <c r="F64" s="2"/>
      <c r="G64" s="2"/>
      <c r="H64" s="2"/>
      <c r="I64" s="29"/>
      <c r="J64" s="18"/>
      <c r="K64" s="3"/>
      <c r="L64" s="3">
        <f t="shared" si="14"/>
        <v>8.02</v>
      </c>
      <c r="M64" s="3"/>
      <c r="N64" s="17"/>
      <c r="O64" s="11">
        <v>0</v>
      </c>
      <c r="P64" s="3">
        <v>2.25</v>
      </c>
      <c r="Q64" s="3">
        <v>1.4</v>
      </c>
      <c r="R64" s="3">
        <f t="shared" si="7"/>
        <v>0</v>
      </c>
      <c r="S64" s="1"/>
      <c r="T64" s="1"/>
    </row>
    <row r="65" spans="1:20" x14ac:dyDescent="0.25">
      <c r="A65" s="3">
        <v>8</v>
      </c>
      <c r="B65" s="3" t="s">
        <v>46</v>
      </c>
      <c r="C65" s="26">
        <v>18.97</v>
      </c>
      <c r="D65" s="18"/>
      <c r="E65" s="2"/>
      <c r="F65" s="2"/>
      <c r="G65" s="2"/>
      <c r="H65" s="2">
        <f>C65</f>
        <v>18.97</v>
      </c>
      <c r="I65" s="29"/>
      <c r="J65" s="18"/>
      <c r="K65" s="3"/>
      <c r="L65" s="3">
        <f t="shared" si="14"/>
        <v>18.97</v>
      </c>
      <c r="M65" s="3"/>
      <c r="N65" s="17"/>
      <c r="O65" s="11">
        <v>2</v>
      </c>
      <c r="P65" s="3">
        <v>2.25</v>
      </c>
      <c r="Q65" s="3">
        <v>1.4</v>
      </c>
      <c r="R65" s="3">
        <f t="shared" si="7"/>
        <v>6.3</v>
      </c>
      <c r="S65" s="1"/>
      <c r="T65" s="1"/>
    </row>
    <row r="66" spans="1:20" x14ac:dyDescent="0.25">
      <c r="A66" s="3">
        <v>9</v>
      </c>
      <c r="B66" s="3" t="s">
        <v>46</v>
      </c>
      <c r="C66" s="26">
        <v>8.85</v>
      </c>
      <c r="D66" s="18"/>
      <c r="E66" s="2"/>
      <c r="F66" s="2"/>
      <c r="G66" s="2"/>
      <c r="H66" s="2">
        <f>C66</f>
        <v>8.85</v>
      </c>
      <c r="I66" s="29"/>
      <c r="J66" s="18"/>
      <c r="K66" s="3"/>
      <c r="L66" s="3">
        <f t="shared" si="14"/>
        <v>8.85</v>
      </c>
      <c r="M66" s="3"/>
      <c r="N66" s="17"/>
      <c r="O66" s="11">
        <v>1</v>
      </c>
      <c r="P66" s="3">
        <v>2.25</v>
      </c>
      <c r="Q66" s="3">
        <v>1.4</v>
      </c>
      <c r="R66" s="3">
        <f t="shared" si="7"/>
        <v>3.15</v>
      </c>
      <c r="S66" s="1"/>
      <c r="T66" s="1"/>
    </row>
    <row r="67" spans="1:20" x14ac:dyDescent="0.25">
      <c r="A67" s="3">
        <v>10</v>
      </c>
      <c r="B67" s="3" t="s">
        <v>36</v>
      </c>
      <c r="C67" s="26">
        <v>3.92</v>
      </c>
      <c r="D67" s="18"/>
      <c r="E67" s="2"/>
      <c r="F67" s="2"/>
      <c r="G67" s="2"/>
      <c r="H67" s="2"/>
      <c r="I67" s="29">
        <f>C67</f>
        <v>3.92</v>
      </c>
      <c r="J67" s="18"/>
      <c r="K67" s="3">
        <f>C67</f>
        <v>3.92</v>
      </c>
      <c r="L67" s="3"/>
      <c r="M67" s="3"/>
      <c r="N67" s="17"/>
      <c r="O67" s="11">
        <v>0</v>
      </c>
      <c r="P67" s="3">
        <v>2.25</v>
      </c>
      <c r="Q67" s="3">
        <v>1.4</v>
      </c>
      <c r="R67" s="3">
        <f t="shared" si="7"/>
        <v>0</v>
      </c>
      <c r="S67" s="1"/>
      <c r="T67" s="1"/>
    </row>
    <row r="68" spans="1:20" x14ac:dyDescent="0.25">
      <c r="A68" s="3">
        <v>11</v>
      </c>
      <c r="B68" s="3" t="s">
        <v>46</v>
      </c>
      <c r="C68" s="26">
        <v>16.170000000000002</v>
      </c>
      <c r="D68" s="18"/>
      <c r="E68" s="2"/>
      <c r="F68" s="2"/>
      <c r="G68" s="2"/>
      <c r="H68" s="2">
        <f>C68</f>
        <v>16.170000000000002</v>
      </c>
      <c r="I68" s="29"/>
      <c r="J68" s="18"/>
      <c r="K68" s="3"/>
      <c r="L68" s="3">
        <f>C68</f>
        <v>16.170000000000002</v>
      </c>
      <c r="M68" s="3"/>
      <c r="N68" s="17"/>
      <c r="O68" s="11">
        <v>1</v>
      </c>
      <c r="P68" s="3">
        <v>2.25</v>
      </c>
      <c r="Q68" s="3">
        <v>1.4</v>
      </c>
      <c r="R68" s="3">
        <f t="shared" si="7"/>
        <v>3.15</v>
      </c>
      <c r="S68" s="1"/>
      <c r="T68" s="1"/>
    </row>
    <row r="69" spans="1:20" x14ac:dyDescent="0.25">
      <c r="A69" s="3">
        <v>12</v>
      </c>
      <c r="B69" s="3" t="s">
        <v>46</v>
      </c>
      <c r="C69" s="26">
        <v>18.760000000000002</v>
      </c>
      <c r="D69" s="18"/>
      <c r="E69" s="2"/>
      <c r="F69" s="2"/>
      <c r="G69" s="2"/>
      <c r="H69" s="2">
        <f>C69</f>
        <v>18.760000000000002</v>
      </c>
      <c r="I69" s="29"/>
      <c r="J69" s="18"/>
      <c r="K69" s="3"/>
      <c r="L69" s="3">
        <f t="shared" ref="L69:L71" si="16">C69</f>
        <v>18.760000000000002</v>
      </c>
      <c r="M69" s="3"/>
      <c r="N69" s="17"/>
      <c r="O69" s="11">
        <v>1</v>
      </c>
      <c r="P69" s="3">
        <v>2.25</v>
      </c>
      <c r="Q69" s="3">
        <v>1.4</v>
      </c>
      <c r="R69" s="3">
        <f t="shared" si="7"/>
        <v>3.15</v>
      </c>
      <c r="S69" s="1"/>
      <c r="T69" s="1"/>
    </row>
    <row r="70" spans="1:20" x14ac:dyDescent="0.25">
      <c r="A70" s="3">
        <v>13</v>
      </c>
      <c r="B70" s="3" t="s">
        <v>60</v>
      </c>
      <c r="C70" s="26">
        <v>67.66</v>
      </c>
      <c r="D70" s="18"/>
      <c r="E70" s="2"/>
      <c r="F70" s="2"/>
      <c r="G70" s="2">
        <f>C70</f>
        <v>67.66</v>
      </c>
      <c r="H70" s="2"/>
      <c r="I70" s="29"/>
      <c r="J70" s="18"/>
      <c r="K70" s="3"/>
      <c r="L70" s="3">
        <f t="shared" si="16"/>
        <v>67.66</v>
      </c>
      <c r="M70" s="3"/>
      <c r="N70" s="17"/>
      <c r="O70" s="11">
        <v>3</v>
      </c>
      <c r="P70" s="3">
        <v>2.25</v>
      </c>
      <c r="Q70" s="3">
        <v>1.4</v>
      </c>
      <c r="R70" s="3">
        <f t="shared" si="7"/>
        <v>9.4499999999999993</v>
      </c>
      <c r="S70" s="1"/>
      <c r="T70" s="1"/>
    </row>
    <row r="71" spans="1:20" x14ac:dyDescent="0.25">
      <c r="A71" s="3">
        <v>14</v>
      </c>
      <c r="B71" s="3" t="s">
        <v>46</v>
      </c>
      <c r="C71" s="26">
        <v>16.02</v>
      </c>
      <c r="D71" s="18"/>
      <c r="E71" s="2"/>
      <c r="F71" s="2"/>
      <c r="G71" s="2"/>
      <c r="H71" s="2">
        <f>C71</f>
        <v>16.02</v>
      </c>
      <c r="I71" s="29"/>
      <c r="J71" s="18"/>
      <c r="K71" s="3"/>
      <c r="L71" s="3">
        <f t="shared" si="16"/>
        <v>16.02</v>
      </c>
      <c r="M71" s="3"/>
      <c r="N71" s="17"/>
      <c r="O71" s="11">
        <v>1</v>
      </c>
      <c r="P71" s="3">
        <v>2.25</v>
      </c>
      <c r="Q71" s="3">
        <v>1.4</v>
      </c>
      <c r="R71" s="3">
        <f t="shared" si="7"/>
        <v>3.15</v>
      </c>
      <c r="S71" s="1"/>
      <c r="T71" s="1"/>
    </row>
    <row r="72" spans="1:20" x14ac:dyDescent="0.25">
      <c r="A72" s="3">
        <v>15</v>
      </c>
      <c r="B72" s="3" t="s">
        <v>36</v>
      </c>
      <c r="C72" s="26">
        <v>2.17</v>
      </c>
      <c r="D72" s="18"/>
      <c r="E72" s="2"/>
      <c r="F72" s="2"/>
      <c r="G72" s="2"/>
      <c r="H72" s="2"/>
      <c r="I72" s="29">
        <f>C72</f>
        <v>2.17</v>
      </c>
      <c r="J72" s="18"/>
      <c r="K72" s="3">
        <f>C72</f>
        <v>2.17</v>
      </c>
      <c r="L72" s="3"/>
      <c r="M72" s="3"/>
      <c r="N72" s="17"/>
      <c r="O72" s="11">
        <v>0</v>
      </c>
      <c r="P72" s="3">
        <v>2.25</v>
      </c>
      <c r="Q72" s="3">
        <v>1.4</v>
      </c>
      <c r="R72" s="3">
        <f t="shared" si="7"/>
        <v>0</v>
      </c>
      <c r="S72" s="1"/>
      <c r="T72" s="1"/>
    </row>
    <row r="73" spans="1:20" x14ac:dyDescent="0.25">
      <c r="A73" s="3">
        <v>16</v>
      </c>
      <c r="B73" s="3" t="s">
        <v>46</v>
      </c>
      <c r="C73" s="26">
        <v>15.81</v>
      </c>
      <c r="D73" s="18"/>
      <c r="E73" s="2"/>
      <c r="F73" s="2"/>
      <c r="G73" s="2"/>
      <c r="H73" s="2">
        <f>C73</f>
        <v>15.81</v>
      </c>
      <c r="I73" s="29"/>
      <c r="J73" s="18"/>
      <c r="K73" s="3"/>
      <c r="L73" s="3">
        <f>C73</f>
        <v>15.81</v>
      </c>
      <c r="M73" s="3"/>
      <c r="N73" s="17"/>
      <c r="O73" s="11">
        <v>1</v>
      </c>
      <c r="P73" s="3">
        <v>2.25</v>
      </c>
      <c r="Q73" s="3">
        <v>1.4</v>
      </c>
      <c r="R73" s="3">
        <f t="shared" si="7"/>
        <v>3.15</v>
      </c>
      <c r="S73" s="1"/>
      <c r="T73" s="1"/>
    </row>
    <row r="74" spans="1:20" x14ac:dyDescent="0.25">
      <c r="A74" s="3">
        <v>17</v>
      </c>
      <c r="B74" s="3" t="s">
        <v>46</v>
      </c>
      <c r="C74" s="26">
        <v>40.57</v>
      </c>
      <c r="D74" s="18"/>
      <c r="E74" s="2"/>
      <c r="F74" s="2"/>
      <c r="G74" s="2"/>
      <c r="H74" s="2">
        <f t="shared" ref="H74:H77" si="17">C74</f>
        <v>40.57</v>
      </c>
      <c r="I74" s="29"/>
      <c r="J74" s="18"/>
      <c r="K74" s="2"/>
      <c r="L74" s="3">
        <f t="shared" ref="L74:L78" si="18">C74</f>
        <v>40.57</v>
      </c>
      <c r="M74" s="2"/>
      <c r="N74" s="19"/>
      <c r="O74" s="11">
        <v>3</v>
      </c>
      <c r="P74" s="3">
        <v>2.25</v>
      </c>
      <c r="Q74" s="3">
        <v>1.4</v>
      </c>
      <c r="R74" s="3">
        <f t="shared" si="7"/>
        <v>9.4499999999999993</v>
      </c>
    </row>
    <row r="75" spans="1:20" x14ac:dyDescent="0.25">
      <c r="A75" s="3">
        <v>18</v>
      </c>
      <c r="B75" s="3" t="s">
        <v>46</v>
      </c>
      <c r="C75" s="26">
        <v>37.25</v>
      </c>
      <c r="D75" s="18"/>
      <c r="E75" s="2"/>
      <c r="F75" s="2"/>
      <c r="G75" s="2"/>
      <c r="H75" s="2">
        <f t="shared" si="17"/>
        <v>37.25</v>
      </c>
      <c r="I75" s="29"/>
      <c r="J75" s="18"/>
      <c r="K75" s="2"/>
      <c r="L75" s="3">
        <f t="shared" si="18"/>
        <v>37.25</v>
      </c>
      <c r="M75" s="2"/>
      <c r="N75" s="19"/>
      <c r="O75" s="11">
        <v>2</v>
      </c>
      <c r="P75" s="3">
        <v>2.25</v>
      </c>
      <c r="Q75" s="3">
        <v>1.4</v>
      </c>
      <c r="R75" s="3">
        <f t="shared" si="7"/>
        <v>6.3</v>
      </c>
    </row>
    <row r="76" spans="1:20" x14ac:dyDescent="0.25">
      <c r="A76" s="3">
        <v>19</v>
      </c>
      <c r="B76" s="3" t="s">
        <v>46</v>
      </c>
      <c r="C76" s="26">
        <v>19.66</v>
      </c>
      <c r="D76" s="18"/>
      <c r="E76" s="2"/>
      <c r="F76" s="2"/>
      <c r="G76" s="2"/>
      <c r="H76" s="2">
        <f t="shared" si="17"/>
        <v>19.66</v>
      </c>
      <c r="I76" s="29"/>
      <c r="J76" s="18"/>
      <c r="K76" s="2"/>
      <c r="L76" s="3">
        <f t="shared" si="18"/>
        <v>19.66</v>
      </c>
      <c r="M76" s="2"/>
      <c r="N76" s="19"/>
      <c r="O76" s="11">
        <v>1</v>
      </c>
      <c r="P76" s="3">
        <v>2.25</v>
      </c>
      <c r="Q76" s="3">
        <v>1.4</v>
      </c>
      <c r="R76" s="3">
        <f t="shared" si="7"/>
        <v>3.15</v>
      </c>
    </row>
    <row r="77" spans="1:20" x14ac:dyDescent="0.25">
      <c r="A77" s="3">
        <v>20</v>
      </c>
      <c r="B77" s="3" t="s">
        <v>46</v>
      </c>
      <c r="C77" s="26">
        <v>13.82</v>
      </c>
      <c r="D77" s="18"/>
      <c r="E77" s="2"/>
      <c r="F77" s="2"/>
      <c r="G77" s="2"/>
      <c r="H77" s="2">
        <f t="shared" si="17"/>
        <v>13.82</v>
      </c>
      <c r="I77" s="29"/>
      <c r="J77" s="18"/>
      <c r="K77" s="2"/>
      <c r="L77" s="3">
        <f t="shared" si="18"/>
        <v>13.82</v>
      </c>
      <c r="M77" s="2"/>
      <c r="N77" s="19"/>
      <c r="O77" s="11">
        <v>1</v>
      </c>
      <c r="P77" s="3">
        <v>2.25</v>
      </c>
      <c r="Q77" s="3">
        <v>1.4</v>
      </c>
      <c r="R77" s="3">
        <f t="shared" si="7"/>
        <v>3.15</v>
      </c>
    </row>
    <row r="78" spans="1:20" x14ac:dyDescent="0.25">
      <c r="A78" s="3">
        <v>21</v>
      </c>
      <c r="B78" s="3" t="s">
        <v>60</v>
      </c>
      <c r="C78" s="26">
        <v>33.69</v>
      </c>
      <c r="D78" s="18"/>
      <c r="E78" s="2"/>
      <c r="F78" s="2"/>
      <c r="G78" s="2">
        <f>C78</f>
        <v>33.69</v>
      </c>
      <c r="H78" s="2"/>
      <c r="I78" s="29"/>
      <c r="J78" s="18"/>
      <c r="K78" s="2"/>
      <c r="L78" s="3">
        <f t="shared" si="18"/>
        <v>33.69</v>
      </c>
      <c r="M78" s="2"/>
      <c r="N78" s="19"/>
      <c r="O78" s="11">
        <v>2</v>
      </c>
      <c r="P78" s="3">
        <v>2.25</v>
      </c>
      <c r="Q78" s="3">
        <v>1.4</v>
      </c>
      <c r="R78" s="3">
        <f t="shared" si="7"/>
        <v>6.3</v>
      </c>
    </row>
    <row r="79" spans="1:20" x14ac:dyDescent="0.25">
      <c r="A79" s="3">
        <v>22</v>
      </c>
      <c r="B79" s="3" t="s">
        <v>61</v>
      </c>
      <c r="C79" s="26">
        <v>9.4</v>
      </c>
      <c r="D79" s="18">
        <f>C79</f>
        <v>9.4</v>
      </c>
      <c r="E79" s="2"/>
      <c r="F79" s="2"/>
      <c r="G79" s="2"/>
      <c r="H79" s="2"/>
      <c r="I79" s="29"/>
      <c r="J79" s="16"/>
      <c r="K79" s="3"/>
      <c r="L79" s="3"/>
      <c r="M79" s="3">
        <f>C79</f>
        <v>9.4</v>
      </c>
      <c r="N79" s="19"/>
      <c r="O79" s="11">
        <v>2</v>
      </c>
      <c r="P79" s="3">
        <v>2.25</v>
      </c>
      <c r="Q79" s="3">
        <v>1.4</v>
      </c>
      <c r="R79" s="3">
        <f t="shared" si="7"/>
        <v>6.3</v>
      </c>
    </row>
    <row r="80" spans="1:20" x14ac:dyDescent="0.25">
      <c r="A80" s="3">
        <v>23</v>
      </c>
      <c r="B80" s="3" t="s">
        <v>41</v>
      </c>
      <c r="C80" s="26">
        <v>11.67</v>
      </c>
      <c r="D80" s="18"/>
      <c r="E80" s="2"/>
      <c r="F80" s="2">
        <f>C80</f>
        <v>11.67</v>
      </c>
      <c r="G80" s="2"/>
      <c r="H80" s="2"/>
      <c r="I80" s="29"/>
      <c r="J80" s="16"/>
      <c r="K80" s="3"/>
      <c r="L80" s="3"/>
      <c r="M80" s="3">
        <f>C80</f>
        <v>11.67</v>
      </c>
      <c r="N80" s="19"/>
      <c r="O80" s="11">
        <v>2</v>
      </c>
      <c r="P80" s="3">
        <v>2.25</v>
      </c>
      <c r="Q80" s="3">
        <v>0.73</v>
      </c>
      <c r="R80" s="3">
        <f t="shared" si="7"/>
        <v>3.2850000000000001</v>
      </c>
    </row>
    <row r="81" spans="1:18" x14ac:dyDescent="0.25">
      <c r="A81" s="3">
        <v>24</v>
      </c>
      <c r="B81" s="3" t="s">
        <v>46</v>
      </c>
      <c r="C81" s="26">
        <v>16.079999999999998</v>
      </c>
      <c r="D81" s="18"/>
      <c r="E81" s="2"/>
      <c r="F81" s="2"/>
      <c r="G81" s="2"/>
      <c r="H81" s="2">
        <f>C81</f>
        <v>16.079999999999998</v>
      </c>
      <c r="I81" s="29"/>
      <c r="J81" s="16"/>
      <c r="K81" s="3"/>
      <c r="L81" s="3">
        <f>C81</f>
        <v>16.079999999999998</v>
      </c>
      <c r="M81" s="3"/>
      <c r="N81" s="19"/>
      <c r="O81" s="11">
        <v>1</v>
      </c>
      <c r="P81" s="3">
        <v>2.25</v>
      </c>
      <c r="Q81" s="3">
        <v>1.4</v>
      </c>
      <c r="R81" s="3">
        <f t="shared" si="7"/>
        <v>3.15</v>
      </c>
    </row>
    <row r="82" spans="1:18" x14ac:dyDescent="0.25">
      <c r="A82" s="3">
        <v>25</v>
      </c>
      <c r="B82" s="3" t="s">
        <v>36</v>
      </c>
      <c r="C82" s="26">
        <v>13.12</v>
      </c>
      <c r="D82" s="18"/>
      <c r="E82" s="2"/>
      <c r="F82" s="2"/>
      <c r="G82" s="2"/>
      <c r="H82" s="2"/>
      <c r="I82" s="29">
        <f>C82+0.2</f>
        <v>13.319999999999999</v>
      </c>
      <c r="J82" s="16"/>
      <c r="K82" s="3">
        <f>C82</f>
        <v>13.12</v>
      </c>
      <c r="L82" s="3"/>
      <c r="M82" s="3"/>
      <c r="N82" s="19"/>
      <c r="O82" s="11">
        <v>0</v>
      </c>
      <c r="P82" s="3">
        <v>2.25</v>
      </c>
      <c r="Q82" s="3">
        <v>1.4</v>
      </c>
      <c r="R82" s="3">
        <f t="shared" si="7"/>
        <v>0</v>
      </c>
    </row>
    <row r="83" spans="1:18" x14ac:dyDescent="0.25">
      <c r="A83" s="3" t="s">
        <v>69</v>
      </c>
      <c r="B83" s="3"/>
      <c r="C83" s="26"/>
      <c r="D83" s="23"/>
      <c r="E83" s="24"/>
      <c r="F83" s="24"/>
      <c r="G83" s="24"/>
      <c r="H83" s="24"/>
      <c r="I83" s="30"/>
      <c r="J83" s="16"/>
      <c r="K83" s="3"/>
      <c r="L83" s="3"/>
      <c r="M83" s="3"/>
      <c r="N83" s="19"/>
      <c r="O83" s="11"/>
      <c r="P83" s="3"/>
      <c r="Q83" s="3"/>
      <c r="R83" s="3"/>
    </row>
    <row r="84" spans="1:18" ht="15.75" thickBot="1" x14ac:dyDescent="0.3">
      <c r="A84" s="36">
        <v>1</v>
      </c>
      <c r="B84" s="36" t="s">
        <v>63</v>
      </c>
      <c r="C84" s="37">
        <v>0</v>
      </c>
      <c r="D84" s="23"/>
      <c r="E84" s="24"/>
      <c r="F84" s="24"/>
      <c r="G84" s="24"/>
      <c r="H84" s="24"/>
      <c r="I84" s="30"/>
      <c r="J84" s="38"/>
      <c r="K84" s="36"/>
      <c r="L84" s="36"/>
      <c r="M84" s="36"/>
      <c r="N84" s="39"/>
      <c r="O84" s="40">
        <v>6</v>
      </c>
      <c r="P84" s="36">
        <v>1.5</v>
      </c>
      <c r="Q84" s="36">
        <v>0.65</v>
      </c>
      <c r="R84" s="36">
        <f t="shared" ref="R84" si="19">O84*P84*Q84</f>
        <v>5.8500000000000005</v>
      </c>
    </row>
    <row r="85" spans="1:18" ht="21.75" customHeight="1" thickBot="1" x14ac:dyDescent="0.3">
      <c r="A85" s="53"/>
      <c r="B85" s="54"/>
      <c r="C85" s="42">
        <f t="shared" ref="C85:I85" si="20">SUM(C5:C84)</f>
        <v>1618.6900000000003</v>
      </c>
      <c r="D85" s="43">
        <f t="shared" si="20"/>
        <v>324.46999999999991</v>
      </c>
      <c r="E85" s="43">
        <f t="shared" si="20"/>
        <v>108.68999999999998</v>
      </c>
      <c r="F85" s="43">
        <f t="shared" si="20"/>
        <v>41.88</v>
      </c>
      <c r="G85" s="43">
        <f t="shared" si="20"/>
        <v>143.32</v>
      </c>
      <c r="H85" s="43">
        <f t="shared" si="20"/>
        <v>615.00000000000011</v>
      </c>
      <c r="I85" s="44">
        <f t="shared" si="20"/>
        <v>385.53000000000003</v>
      </c>
      <c r="J85" s="41">
        <f t="shared" ref="J85:L85" si="21">SUM(J4:J84)</f>
        <v>79.8</v>
      </c>
      <c r="K85" s="42">
        <f t="shared" si="21"/>
        <v>347.6400000000001</v>
      </c>
      <c r="L85" s="42">
        <f t="shared" si="21"/>
        <v>564.31000000000006</v>
      </c>
      <c r="M85" s="42">
        <f>SUM(M4:M84)</f>
        <v>595.99999999999989</v>
      </c>
      <c r="N85" s="45">
        <f>SUM(N5:N84)</f>
        <v>30.94</v>
      </c>
      <c r="O85" s="46">
        <f>SUM(O5:O84)</f>
        <v>94</v>
      </c>
      <c r="P85" s="47" t="s">
        <v>65</v>
      </c>
      <c r="Q85" s="47" t="s">
        <v>65</v>
      </c>
      <c r="R85" s="45">
        <f>SUM(R5:R84)</f>
        <v>197.12500000000009</v>
      </c>
    </row>
    <row r="86" spans="1:18" x14ac:dyDescent="0.25">
      <c r="D86" s="48">
        <f>SUM(D85:I85)</f>
        <v>1618.89</v>
      </c>
      <c r="E86" s="49"/>
      <c r="F86" s="49"/>
      <c r="G86" s="49"/>
      <c r="H86" s="49"/>
      <c r="I86" s="49"/>
      <c r="J86" s="50">
        <f>SUM(J85:N85)+0.2</f>
        <v>1618.89</v>
      </c>
      <c r="K86" s="51"/>
      <c r="L86" s="51"/>
      <c r="M86" s="51"/>
      <c r="N86" s="52"/>
    </row>
    <row r="87" spans="1:18" x14ac:dyDescent="0.25">
      <c r="A87" s="3">
        <v>1</v>
      </c>
      <c r="B87" s="3" t="s">
        <v>63</v>
      </c>
      <c r="C87" s="8">
        <v>470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</sheetData>
  <mergeCells count="5">
    <mergeCell ref="D86:I86"/>
    <mergeCell ref="J86:N86"/>
    <mergeCell ref="A85:B85"/>
    <mergeCell ref="J2:N2"/>
    <mergeCell ref="A1:R1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Szopka</dc:creator>
  <cp:lastModifiedBy>Wioletta Szopka</cp:lastModifiedBy>
  <cp:lastPrinted>2023-12-21T13:05:02Z</cp:lastPrinted>
  <dcterms:created xsi:type="dcterms:W3CDTF">2020-12-17T12:19:33Z</dcterms:created>
  <dcterms:modified xsi:type="dcterms:W3CDTF">2025-12-09T18:27:49Z</dcterms:modified>
</cp:coreProperties>
</file>